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0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ares\Департамент финансов\Бюджетное управление\БЮДЖЕТНЫЙ\УТОЧНЕНИЯ ПО БЮДЖЕТУ\УТОЧНЕНИЯ 2023,2024,2025\3. Уточнение сентябрь\"/>
    </mc:Choice>
  </mc:AlternateContent>
  <bookViews>
    <workbookView xWindow="0" yWindow="300" windowWidth="23250" windowHeight="12000"/>
  </bookViews>
  <sheets>
    <sheet name="2023" sheetId="1" r:id="rId1"/>
    <sheet name="2024" sheetId="2" r:id="rId2"/>
    <sheet name="2025" sheetId="3" r:id="rId3"/>
  </sheets>
  <definedNames>
    <definedName name="Z_0ABDCBE0_789A_48C1_9B84_1C1A82B9604B_.wvu.PrintArea" localSheetId="0" hidden="1">'2023'!$A$1:$C$13</definedName>
    <definedName name="Z_0ABDCBE0_789A_48C1_9B84_1C1A82B9604B_.wvu.PrintTitles" localSheetId="0" hidden="1">'2023'!$4:$5</definedName>
    <definedName name="Z_0F22DF55_A5BA_47E9_8393_9C83F3558F7B_.wvu.PrintArea" localSheetId="0" hidden="1">'2023'!$A$1:$D$98</definedName>
    <definedName name="Z_0F22DF55_A5BA_47E9_8393_9C83F3558F7B_.wvu.PrintTitles" localSheetId="0" hidden="1">'2023'!$4:$5</definedName>
    <definedName name="Z_13AB9109_ECCD_4FB1_9737_3D62B4E7DB8F_.wvu.PrintTitles" localSheetId="0" hidden="1">'2023'!$4:$5</definedName>
    <definedName name="Z_13DF3E3E_0023_47B3_BAF6_5BC4F0B04656_.wvu.PrintArea" localSheetId="0" hidden="1">'2023'!$A$1:$C$13</definedName>
    <definedName name="Z_13DF3E3E_0023_47B3_BAF6_5BC4F0B04656_.wvu.PrintTitles" localSheetId="0" hidden="1">'2023'!$4:$5</definedName>
    <definedName name="Z_1BEF2181_BC0A_4660_9AC3_A3A3AEFDA285_.wvu.PrintArea" localSheetId="0" hidden="1">'2023'!$A$1:$C$13</definedName>
    <definedName name="Z_1BEF2181_BC0A_4660_9AC3_A3A3AEFDA285_.wvu.PrintTitles" localSheetId="0" hidden="1">'2023'!$4:$5</definedName>
    <definedName name="Z_2D3D08B4_F1A7_4138_B102_6B6CEB6CB6B0_.wvu.PrintTitles" localSheetId="0" hidden="1">'2023'!$4:$5</definedName>
    <definedName name="Z_386467DA_AE54_48DD_A0C0_0F29318F2700_.wvu.PrintTitles" localSheetId="0" hidden="1">'2023'!$4:$5</definedName>
    <definedName name="Z_54D3BCF1_2C0B_42E0_B856_B74ED4DD1A00_.wvu.PrintArea" localSheetId="0" hidden="1">'2023'!$A$1:$D$100</definedName>
    <definedName name="Z_58A50FC9_6F17_43B0_B0C0_903F08D6B6CB_.wvu.PrintArea" localSheetId="0" hidden="1">'2023'!$A$1:$C$13</definedName>
    <definedName name="Z_58A50FC9_6F17_43B0_B0C0_903F08D6B6CB_.wvu.PrintTitles" localSheetId="0" hidden="1">'2023'!$4:$5</definedName>
    <definedName name="Z_58A50FC9_6F17_43B0_B0C0_903F08D6B6CB_.wvu.Rows" localSheetId="0" hidden="1">'2023'!#REF!</definedName>
    <definedName name="Z_58EA18CC_91E9_4FF5_A1BC_86C89561BEAB_.wvu.PrintArea" localSheetId="0" hidden="1">'2023'!$A$1:$C$13</definedName>
    <definedName name="Z_58EA18CC_91E9_4FF5_A1BC_86C89561BEAB_.wvu.PrintTitles" localSheetId="0" hidden="1">'2023'!$4:$5</definedName>
    <definedName name="Z_5F0F2925_4F64_41C1_B986_29C5EDB3CF4C_.wvu.PrintArea" localSheetId="0" hidden="1">'2023'!$A$1:$C$13</definedName>
    <definedName name="Z_5F0F2925_4F64_41C1_B986_29C5EDB3CF4C_.wvu.PrintTitles" localSheetId="0" hidden="1">'2023'!$4:$5</definedName>
    <definedName name="Z_6534CE37_72FC_43CD_938E_9C2B8BA655A2_.wvu.PrintArea" localSheetId="0" hidden="1">'2023'!$A$1:$D$98</definedName>
    <definedName name="Z_6534CE37_72FC_43CD_938E_9C2B8BA655A2_.wvu.PrintTitles" localSheetId="0" hidden="1">'2023'!$4:$5</definedName>
    <definedName name="Z_677A1C2C_215F_4102_BEBC_58D3B87647DE_.wvu.PrintTitles" localSheetId="0" hidden="1">'2023'!$4:$5</definedName>
    <definedName name="Z_74B37B9C_2526_431A_B55C_D4A4048B8181_.wvu.PrintTitles" localSheetId="0" hidden="1">'2023'!$4:$5</definedName>
    <definedName name="Z_7AAF5922_39F8_4282_B83D_A48B18C8B156_.wvu.PrintTitles" localSheetId="0" hidden="1">'2023'!$4:$5</definedName>
    <definedName name="Z_8ADB82F7_BC94_4A32_9680_8CFBAC1E956D_.wvu.PrintTitles" localSheetId="0" hidden="1">'2023'!$4:$5</definedName>
    <definedName name="Z_9D807E20_0DCE_4079_B453_713D96B99B15_.wvu.PrintTitles" localSheetId="0" hidden="1">'2023'!$4:$5</definedName>
    <definedName name="Z_9E1457AD_2F1E_40DE_98F3_31869029BCA4_.wvu.PrintArea" localSheetId="0" hidden="1">'2023'!$A$1:$C$13</definedName>
    <definedName name="Z_9E1457AD_2F1E_40DE_98F3_31869029BCA4_.wvu.PrintTitles" localSheetId="0" hidden="1">'2023'!$4:$5</definedName>
    <definedName name="Z_AF030647_8264_4336_A0BC_EB17CF61641D_.wvu.PrintArea" localSheetId="0" hidden="1">'2023'!$A$1:$C$13</definedName>
    <definedName name="Z_AF030647_8264_4336_A0BC_EB17CF61641D_.wvu.PrintTitles" localSheetId="0" hidden="1">'2023'!$4:$5</definedName>
    <definedName name="Z_B0F5B057_653B_4F95_BADE_41F17396D177_.wvu.PrintTitles" localSheetId="0" hidden="1">'2023'!$4:$5</definedName>
    <definedName name="Z_BC1DE83E_639E_483B_8415_9C0564827C30_.wvu.PrintArea" localSheetId="0" hidden="1">'2023'!$A$1:$C$13</definedName>
    <definedName name="Z_BC1DE83E_639E_483B_8415_9C0564827C30_.wvu.PrintTitles" localSheetId="0" hidden="1">'2023'!$4:$5</definedName>
    <definedName name="Z_C05F61D9_2CE1_4F8D_A59F_231C44DC7E34_.wvu.PrintTitles" localSheetId="0" hidden="1">'2023'!$4:$5</definedName>
    <definedName name="Z_C4F1229C_F644_49BB_B399_CB0E66F0A536_.wvu.PrintArea" localSheetId="0" hidden="1">'2023'!$A$1:$D$98</definedName>
    <definedName name="Z_C4F1229C_F644_49BB_B399_CB0E66F0A536_.wvu.PrintTitles" localSheetId="0" hidden="1">'2023'!$4:$5</definedName>
    <definedName name="Z_D67D0B2C_3E73_4124_8533_50B50CCB7689_.wvu.PrintTitles" localSheetId="0" hidden="1">'2023'!$4:$5</definedName>
    <definedName name="Z_D963C193_9B68_47A7_AFD2_A31FAC2CD833_.wvu.PrintArea" localSheetId="0" hidden="1">'2023'!$A$1:$D$98</definedName>
    <definedName name="Z_D963C193_9B68_47A7_AFD2_A31FAC2CD833_.wvu.PrintTitles" localSheetId="0" hidden="1">'2023'!$4:$5</definedName>
    <definedName name="Z_E6F5D563_72F7_4B76_A0D3_D57D74D01F2C_.wvu.PrintArea" localSheetId="0" hidden="1">'2023'!$A$1:$D$98</definedName>
    <definedName name="Z_E6F5D563_72F7_4B76_A0D3_D57D74D01F2C_.wvu.PrintTitles" localSheetId="0" hidden="1">'2023'!$4:$5</definedName>
    <definedName name="Z_EA904501_275C_461C_BCF8_DADB9AF1ADB5_.wvu.PrintArea" localSheetId="0" hidden="1">'2023'!$A$1:$C$13</definedName>
    <definedName name="Z_EA904501_275C_461C_BCF8_DADB9AF1ADB5_.wvu.PrintTitles" localSheetId="0" hidden="1">'2023'!$4:$5</definedName>
    <definedName name="Z_F1845C8C_E450_491E_87F6_3A3ADFD87BBB_.wvu.PrintTitles" localSheetId="0" hidden="1">'2023'!$4:$5</definedName>
    <definedName name="Z_F59AD919_7FD1_4BB0_B86D_264A895B1B9E_.wvu.PrintArea" localSheetId="0" hidden="1">'2023'!$A$1:$D$98</definedName>
    <definedName name="Z_F59AD919_7FD1_4BB0_B86D_264A895B1B9E_.wvu.PrintTitles" localSheetId="0" hidden="1">'2023'!$4:$5</definedName>
    <definedName name="_xlnm.Print_Titles" localSheetId="0">'2023'!$4:$5</definedName>
  </definedNames>
  <calcPr calcId="162913"/>
  <customWorkbookViews>
    <customWorkbookView name="Решетникова Ирина Александровна - Личное представление" guid="{2D3D08B4-F1A7-4138-B102-6B6CEB6CB6B0}" mergeInterval="0" personalView="1" maximized="1" xWindow="-8" yWindow="-8" windowWidth="1936" windowHeight="1056" activeSheetId="1"/>
    <customWorkbookView name="Петровская Анна Игоревна - Личное представление" guid="{F59AD919-7FD1-4BB0-B86D-264A895B1B9E}" mergeInterval="0" personalView="1" maximized="1" xWindow="-8" yWindow="-8" windowWidth="1936" windowHeight="1056" activeSheetId="1"/>
    <customWorkbookView name="Кирилюк Елена Викторовна - Личное представление" guid="{8ADB82F7-BC94-4A32-9680-8CFBAC1E956D}" mergeInterval="0" personalView="1" maximized="1" windowWidth="1916" windowHeight="855" activeSheetId="1"/>
    <customWorkbookView name="Зенина Анна Эдуардовна - Личное представление" guid="{7AAF5922-39F8-4282-B83D-A48B18C8B156}" mergeInterval="0" personalView="1" maximized="1" windowWidth="1873" windowHeight="778" activeSheetId="1"/>
    <customWorkbookView name="Михайлишина Оксана Николаевна - Личное представление" guid="{6534CE37-72FC-43CD-938E-9C2B8BA655A2}" mergeInterval="0" personalView="1" maximized="1" xWindow="-8" yWindow="-8" windowWidth="1936" windowHeight="1056" activeSheetId="1"/>
    <customWorkbookView name="Белова Татьяна Владимировна - Личное представление" guid="{C05F61D9-2CE1-4F8D-A59F-231C44DC7E34}" mergeInterval="0" personalView="1" maximized="1" xWindow="-9" yWindow="-9" windowWidth="1938" windowHeight="1050" activeSheetId="1"/>
    <customWorkbookView name="Давыдова Ольга Александровна - Личное представление" guid="{0F22DF55-A5BA-47E9-8393-9C83F3558F7B}" mergeInterval="0" personalView="1" maximized="1" xWindow="-8" yWindow="-8" windowWidth="1936" windowHeight="1056" activeSheetId="1"/>
    <customWorkbookView name="Шмидт Татьяна Николаевна - Личное представление" guid="{D963C193-9B68-47A7-AFD2-A31FAC2CD833}" mergeInterval="0" personalView="1" maximized="1" xWindow="-8" yWindow="-8" windowWidth="1936" windowHeight="1056" activeSheetId="1"/>
    <customWorkbookView name="Клименко Ольга Александровна - Личное представление" guid="{677A1C2C-215F-4102-BEBC-58D3B87647DE}" mergeInterval="0" personalView="1" maximized="1" xWindow="-8" yWindow="-8" windowWidth="1936" windowHeight="1056" activeSheetId="1"/>
    <customWorkbookView name="Верба Аксана Николаевна - Личное представление" guid="{F1845C8C-E450-491E-87F6-3A3ADFD87BBB}" mergeInterval="0" personalView="1" maximized="1" windowWidth="1177" windowHeight="741" activeSheetId="1" showComments="commIndAndComment"/>
    <customWorkbookView name="Морозова Анна Александровна - Личное представление" guid="{386467DA-AE54-48DD-A0C0-0F29318F2700}" mergeInterval="0" personalView="1" maximized="1" xWindow="-8" yWindow="-8" windowWidth="1936" windowHeight="1056" activeSheetId="1"/>
    <customWorkbookView name="Плесовских ИА - Личное представление" guid="{1BEF2181-BC0A-4660-9AC3-A3A3AEFDA285}" mergeInterval="0" personalView="1" maximized="1" xWindow="1" yWindow="1" windowWidth="1276" windowHeight="794" activeSheetId="1"/>
    <customWorkbookView name="Крылова Людмила Петровна - Личное представление" guid="{0ABDCBE0-789A-48C1-9B84-1C1A82B9604B}" mergeInterval="0" personalView="1" maximized="1" xWindow="1" yWindow="1" windowWidth="1221" windowHeight="731" activeSheetId="1"/>
    <customWorkbookView name="Шаповалова Людмила Николаевна - Личное представление" guid="{5F0F2925-4F64-41C1-B986-29C5EDB3CF4C}" mergeInterval="0" personalView="1" maximized="1" xWindow="1" yWindow="1" windowWidth="1276" windowHeight="748" activeSheetId="1"/>
    <customWorkbookView name="Шульц Любовь Георгиевна - Личное представление" guid="{BC1DE83E-639E-483B-8415-9C0564827C30}" mergeInterval="0" personalView="1" maximized="1" windowWidth="1596" windowHeight="655" activeSheetId="1"/>
    <customWorkbookView name="Кожапенко Ольга Александровна - Личное представление" guid="{58EA18CC-91E9-4FF5-A1BC-86C89561BEAB}" mergeInterval="0" personalView="1" maximized="1" windowWidth="1276" windowHeight="773" activeSheetId="1"/>
    <customWorkbookView name="Василенко Галина Михайловна - Личное представление" guid="{13DF3E3E-0023-47B3-BAF6-5BC4F0B04656}" mergeInterval="0" personalView="1" maximized="1" xWindow="1" yWindow="1" windowWidth="1276" windowHeight="748" activeSheetId="1"/>
    <customWorkbookView name="Шипицина Екатерина Васильевна - Личное представление" guid="{AF030647-8264-4336-A0BC-EB17CF61641D}" mergeInterval="0" personalView="1" windowWidth="1916" windowHeight="835" activeSheetId="1"/>
    <customWorkbookView name="Теляга ИА - Личное представление" guid="{58A50FC9-6F17-43B0-B0C0-903F08D6B6CB}" mergeInterval="0" personalView="1" maximized="1" xWindow="1" yWindow="1" windowWidth="1276" windowHeight="794" activeSheetId="1"/>
    <customWorkbookView name="Алексанина Виктория Олеговна - Личное представление" guid="{9E1457AD-2F1E-40DE-98F3-31869029BCA4}" mergeInterval="0" personalView="1" maximized="1" xWindow="-8" yWindow="-8" windowWidth="1936" windowHeight="1056" activeSheetId="1"/>
    <customWorkbookView name="Куленко Марина  Николаевна - Личное представление" guid="{31EBE298-72ED-49A3-88F5-87F98A6F238B}" mergeInterval="0" personalView="1" maximized="1" windowWidth="1258" windowHeight="682" activeSheetId="1"/>
    <customWorkbookView name="Рябоконова Екатерина Николаевна - Личное представление" guid="{74B37B9C-2526-431A-B55C-D4A4048B8181}" mergeInterval="0" personalView="1" maximized="1" xWindow="-8" yWindow="-8" windowWidth="1936" windowHeight="1056" activeSheetId="3"/>
    <customWorkbookView name="Руднева Ольга Георгиевна - Личное представление" guid="{9D807E20-0DCE-4079-B453-713D96B99B15}" mergeInterval="0" personalView="1" xWindow="-8" yWindow="-8" windowWidth="1928" windowHeight="1056" activeSheetId="1" showComments="commIndAndComment"/>
    <customWorkbookView name="Гудкова Ирина Витальевна - Личное представление" guid="{54D3BCF1-2C0B-42E0-B856-B74ED4DD1A00}" mergeInterval="0" personalView="1" maximized="1" xWindow="-8" yWindow="-8" windowWidth="1936" windowHeight="1056" activeSheetId="1"/>
    <customWorkbookView name="Грицканюк Диана Александровна - Личное представление" guid="{13AB9109-ECCD-4FB1-9737-3D62B4E7DB8F}" mergeInterval="0" personalView="1" maximized="1" xWindow="-8" yWindow="-8" windowWidth="1936" windowHeight="1056" activeSheetId="1"/>
    <customWorkbookView name="Кадырова Виктория Олеговна - Личное представление" guid="{B0F5B057-653B-4F95-BADE-41F17396D177}" mergeInterval="0" personalView="1" maximized="1" xWindow="-8" yWindow="-8" windowWidth="1936" windowHeight="1056" activeSheetId="1"/>
    <customWorkbookView name="Насонова Светлана Владимировна - Личное представление" guid="{E6F5D563-72F7-4B76-A0D3-D57D74D01F2C}" mergeInterval="0" personalView="1" maximized="1" xWindow="-8" yWindow="-8" windowWidth="1936" windowHeight="1056" activeSheetId="1"/>
    <customWorkbookView name="Карелина Наталья Игоревна - Личное представление" guid="{D67D0B2C-3E73-4124-8533-50B50CCB7689}" mergeInterval="0" personalView="1" maximized="1" xWindow="-8" yWindow="-8" windowWidth="1936" windowHeight="1056" activeSheetId="1"/>
    <customWorkbookView name="Бессмертных Людмила Александровна - Личное представление" guid="{C4F1229C-F644-49BB-B399-CB0E66F0A536}" mergeInterval="0" personalView="1" maximized="1" windowWidth="1916" windowHeight="835" activeSheetId="1"/>
  </customWorkbookViews>
</workbook>
</file>

<file path=xl/calcChain.xml><?xml version="1.0" encoding="utf-8"?>
<calcChain xmlns="http://schemas.openxmlformats.org/spreadsheetml/2006/main">
  <c r="B24" i="1" l="1"/>
  <c r="B56" i="1" l="1"/>
  <c r="B54" i="1" s="1"/>
  <c r="B53" i="1" s="1"/>
  <c r="B90" i="1" l="1"/>
  <c r="B89" i="1" s="1"/>
  <c r="B88" i="1" s="1"/>
  <c r="B38" i="1" l="1"/>
  <c r="B52" i="1" l="1"/>
  <c r="B94" i="1"/>
  <c r="B93" i="1" s="1"/>
  <c r="B97" i="1" s="1"/>
  <c r="B14" i="3" l="1"/>
  <c r="B13" i="3" s="1"/>
  <c r="B14" i="2"/>
  <c r="B13" i="2" s="1"/>
  <c r="B9" i="3"/>
  <c r="B9" i="2"/>
  <c r="B81" i="1"/>
  <c r="B9" i="1"/>
  <c r="B48" i="1" l="1"/>
  <c r="B50" i="1"/>
  <c r="B63" i="1" l="1"/>
  <c r="B32" i="1"/>
  <c r="B72" i="1" l="1"/>
  <c r="B71" i="1" l="1"/>
  <c r="B62" i="1" s="1"/>
  <c r="B16" i="1"/>
  <c r="B15" i="1" l="1"/>
  <c r="B84" i="1"/>
  <c r="B21" i="1" l="1"/>
  <c r="B35" i="1" l="1"/>
  <c r="B34" i="1" s="1"/>
  <c r="B30" i="1" l="1"/>
  <c r="B80" i="1"/>
  <c r="B79" i="1" s="1"/>
  <c r="B12" i="1"/>
  <c r="B11" i="1" l="1"/>
  <c r="B8" i="1"/>
  <c r="B7" i="1" s="1"/>
  <c r="B28" i="1"/>
  <c r="B14" i="1" l="1"/>
  <c r="B86" i="1" s="1"/>
  <c r="B98" i="1" s="1"/>
  <c r="B17" i="3"/>
  <c r="B8" i="3"/>
  <c r="B11" i="3" s="1"/>
  <c r="B17" i="2"/>
  <c r="B8" i="2"/>
  <c r="B11" i="2" s="1"/>
  <c r="B18" i="3" l="1"/>
  <c r="B18" i="2"/>
</calcChain>
</file>

<file path=xl/sharedStrings.xml><?xml version="1.0" encoding="utf-8"?>
<sst xmlns="http://schemas.openxmlformats.org/spreadsheetml/2006/main" count="222" uniqueCount="159">
  <si>
    <t>ИТОГО РАСХОДОВ:</t>
  </si>
  <si>
    <t>ПОЯСНИТЕЛЬНАЯ ЗАПИСКА</t>
  </si>
  <si>
    <t>тыс. рублей</t>
  </si>
  <si>
    <t>Правовое основание, регламентирующее расходное обязательство муниципального образования</t>
  </si>
  <si>
    <t xml:space="preserve">Обоснование заявляемой потребности </t>
  </si>
  <si>
    <r>
      <t xml:space="preserve">Объем бюджетных ассигнований, </t>
    </r>
    <r>
      <rPr>
        <sz val="14"/>
        <rFont val="Times New Roman"/>
        <family val="1"/>
        <charset val="204"/>
      </rPr>
      <t>тыс. рублей</t>
    </r>
  </si>
  <si>
    <t>департамент по социальной политике администрации города Нижневартовска</t>
  </si>
  <si>
    <t>департамент жилищно-коммунального хозяйства администрации города Нижневартовска</t>
  </si>
  <si>
    <t>администрация города Нижневартовска</t>
  </si>
  <si>
    <t>Увеличение объемов бюджетных ассигнований</t>
  </si>
  <si>
    <t>департамент образования администрации города Нижневартовска</t>
  </si>
  <si>
    <t>Перемещение бюджетных ассигнований</t>
  </si>
  <si>
    <t xml:space="preserve"> </t>
  </si>
  <si>
    <t>ВСЕГО РАСХОДОВ НА 2023 ГОД:</t>
  </si>
  <si>
    <t>Наименование (муниципальная программа, непрограммные направления деятельности, основное мероприятие, направление расходов)</t>
  </si>
  <si>
    <t>департамент финансов администрации города Нижневартовска</t>
  </si>
  <si>
    <t>по расходам, выносимым на рассмотрение Думы города Нижневартовска на сентябрь 2023 года</t>
  </si>
  <si>
    <t>ВСЕГО РАСХОДОВ НА 2024 ГОД:</t>
  </si>
  <si>
    <t>ВСЕГО РАСХОДОВ НА 2025 ГОД:</t>
  </si>
  <si>
    <t>2024 год</t>
  </si>
  <si>
    <t>2025 год</t>
  </si>
  <si>
    <t>Муниципальная программа "Управление и распоряжение имуществом, находящимся в муниципальной собственности муниципального образования город Нижневартовск, и земельными участками, находящимися в муниципальной собственности или государственная собственность на которые не разграничена"</t>
  </si>
  <si>
    <r>
      <t xml:space="preserve">Основное мероприятие "Содержание объектов  муниципальной собственности" </t>
    </r>
    <r>
      <rPr>
        <i/>
        <sz val="14"/>
        <rFont val="Times New Roman"/>
        <family val="1"/>
        <charset val="204"/>
      </rPr>
      <t>(содержание имущества, находящегося в муниципальной собственности)</t>
    </r>
  </si>
  <si>
    <t>Средства бюджета города на выполнение работ по обустройству пандуса в нежилые помещения №1033,1043, расположенные в здании по адресу: г. Нижневартовск, ул. Мира, д.78. Объем затрат определен на основании локально-сметных расчетов.</t>
  </si>
  <si>
    <t>Муниципальная программа "Содержание дорожного хозяйства, организация транспортного обслуживания и благоустройство территории города Нижневартовска"</t>
  </si>
  <si>
    <r>
      <t xml:space="preserve">Основное мероприятие "Содержание автомобильных дорог местного значения в границах городского округа и искусственных сооружений на них" (дорожный фонд) </t>
    </r>
    <r>
      <rPr>
        <i/>
        <sz val="14"/>
        <rFont val="Times New Roman"/>
        <family val="1"/>
        <charset val="204"/>
      </rPr>
      <t>(расходы на обеспечение деятельности (оказание услуг, выполнение работ) муниципальных учреждений)</t>
    </r>
  </si>
  <si>
    <t>Средства бюджета города на обеспечение деятельности МБУ "УпоДХБ г. Нижневартовск" (на поставку горюче-смазочных материалов в связи с увеличением количества потребляемого топлива и его стоимости). Расчет произведен на основании прогнозных значений потребности в горюче-смазочных материалах.</t>
  </si>
  <si>
    <t>Средства бюджета города на обеспечение деятельности МБУ "УпоДХБ г. Нижневартовск" (на поставку минерального концентрата "Галит" для обработки автомобильных дорог в зимний период). Расчет произведен на основании мониторинга коммерческих предложений.</t>
  </si>
  <si>
    <t>Средства бюджета города на обеспечение деятельности МБУ "УпоДХБ г. Нижневартовск" (на выполнение работ по зимнему содержанию автомобильных дорог). Объем затрат определен на основании локально-сметных расчетов.</t>
  </si>
  <si>
    <r>
      <t xml:space="preserve">Основное мероприятие "Организация ритуальных услуг и содержание мест захоронения" </t>
    </r>
    <r>
      <rPr>
        <i/>
        <sz val="14"/>
        <rFont val="Times New Roman"/>
        <family val="1"/>
        <charset val="204"/>
      </rPr>
      <t>(возмещение затрат по содержанию мест захоронения</t>
    </r>
    <r>
      <rPr>
        <sz val="14"/>
        <rFont val="Times New Roman"/>
        <family val="1"/>
        <charset val="204"/>
      </rPr>
      <t>)</t>
    </r>
  </si>
  <si>
    <r>
      <t xml:space="preserve">Основное мероприятие "Уличное освещение" </t>
    </r>
    <r>
      <rPr>
        <i/>
        <sz val="14"/>
        <rFont val="Times New Roman"/>
        <family val="1"/>
        <charset val="204"/>
      </rPr>
      <t>(расходы на обеспечение деятельности (оказание услуг, выполнение работ) муниципальных учреждений</t>
    </r>
    <r>
      <rPr>
        <sz val="14"/>
        <rFont val="Times New Roman"/>
        <family val="1"/>
        <charset val="204"/>
      </rPr>
      <t>)</t>
    </r>
  </si>
  <si>
    <r>
      <t xml:space="preserve">Основное мероприятие "Реализация полномочий в сфере жилищно-коммунального комплекса" </t>
    </r>
    <r>
      <rPr>
        <i/>
        <sz val="14"/>
        <rFont val="Times New Roman"/>
        <family val="1"/>
        <charset val="204"/>
      </rPr>
      <t>(возмещение затрат в части расходов, финансируемых за счет средств концедента, на создание и (или) реконструкцию (модернизацию) объекта концессионного соглашения в отношении централизованных систем холодного водоснабжения и водоотведения, отдельных объектов таких систем муниципального образования город Нижневартовск)</t>
    </r>
  </si>
  <si>
    <t>Муниципальная программа "Оздоровление экологической обстановки в городе Нижневартовске"</t>
  </si>
  <si>
    <t>Муниципальная программа "Развитие жилищно-коммунального хозяйства города Нижневартовска"</t>
  </si>
  <si>
    <r>
      <t>Основное мероприятие "Создание условий для обеспечения эффективной деятельности муниципального учреждения"</t>
    </r>
    <r>
      <rPr>
        <i/>
        <sz val="14"/>
        <rFont val="Times New Roman"/>
        <family val="1"/>
        <charset val="204"/>
      </rPr>
      <t xml:space="preserve"> (расходы на обеспечение деятельности (оказание услуг, выполнение работ) муниципальных учреждений)</t>
    </r>
  </si>
  <si>
    <r>
      <t>Основное мероприятие "Содержание, ремонт и капитальный ремонт берегоукрепления" (</t>
    </r>
    <r>
      <rPr>
        <i/>
        <sz val="14"/>
        <rFont val="Times New Roman"/>
        <family val="1"/>
        <charset val="204"/>
      </rPr>
      <t>расходы на обеспечение деятельности (оказание услуг, выполнение работ) муниципальных учреждений</t>
    </r>
    <r>
      <rPr>
        <sz val="14"/>
        <rFont val="Times New Roman"/>
        <family val="1"/>
        <charset val="204"/>
      </rPr>
      <t>)</t>
    </r>
  </si>
  <si>
    <t>Муниципальная программа "Развитие социальной сферы города Нижневартовска"</t>
  </si>
  <si>
    <t>Средства бюджета города на выполнение работ по демонтажу, погрузке, разгрузке, транспортировке и хранению самовольно размещенных движимых (временных) объектов на территории города Нижневартовска. Расчет произведен на основании мониторинга коммерческих предложений.</t>
  </si>
  <si>
    <t>Средства бюджета города на обеспечение деятельности МБУ "УпоДХБ г. Нижневартовск" (на обеспечение потребления электроэнергии объектами уличного освещения). Расчет произведен на основании прогнозных значений потребления электроэнергии и стоимости услуг.</t>
  </si>
  <si>
    <r>
      <t>Основное мероприятие "Создание условий, ориентирующих граждан на здоровый образ жизни, в том числе на занятия физической культурой и массовым спортом" (</t>
    </r>
    <r>
      <rPr>
        <i/>
        <sz val="14"/>
        <rFont val="Times New Roman"/>
        <family val="1"/>
        <charset val="204"/>
      </rPr>
      <t>расходы на обеспечение деятельности (оказание услуг, выполнение работ) муниципальных учреждений</t>
    </r>
    <r>
      <rPr>
        <sz val="14"/>
        <rFont val="Times New Roman"/>
        <family val="1"/>
        <charset val="204"/>
      </rPr>
      <t>)</t>
    </r>
  </si>
  <si>
    <t>Основное мероприятие "Обеспечение подготовки спортивного резерва и сборных команд города по видам спорта" (расходы на обеспечение деятельности (оказание услуг, выполнение работ) муниципальных учреждений)</t>
  </si>
  <si>
    <t xml:space="preserve">Средства бюджета города на обеспечение участия сборных команд города в выездных спортивных и тренировочных мероприятиях в соответствии с календарным планом спортивных мероприятий на 2023 год. </t>
  </si>
  <si>
    <t>Дума города Нижневартовска</t>
  </si>
  <si>
    <t>Непрограммные направления деятельности:</t>
  </si>
  <si>
    <t>Обеспечение деятельности Думы города Нижневартовска</t>
  </si>
  <si>
    <r>
      <t>Обеспечение деятельности Думы города Нижневартовска</t>
    </r>
    <r>
      <rPr>
        <i/>
        <sz val="14"/>
        <rFont val="Times New Roman"/>
        <family val="1"/>
        <charset val="204"/>
      </rPr>
      <t xml:space="preserve"> (расходы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полномочий)</t>
    </r>
  </si>
  <si>
    <t>Контрольно-счетный орган муниципального образования - счетная палата города Нижневартовска</t>
  </si>
  <si>
    <t>Обеспечение деятельности контрольно-счетного органа муниципального образования - счетной палаты города Нижневартовска</t>
  </si>
  <si>
    <t>Часть 1 статьи 16 Федерального закона от 06.10.2003 №131-ФЗ "Об общих принципах организации местного самоуправления в Российской Федерации"</t>
  </si>
  <si>
    <t>Обеспечение деятельности администрации города Нижневартовска:</t>
  </si>
  <si>
    <t>- расходы на обеспечение функций органов местного самоуправления</t>
  </si>
  <si>
    <t>- 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Российской Федерации на государственную регистрацию актов гражданского состояния</t>
  </si>
  <si>
    <t>- дополнительные 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в сфере трудовых отношений и государственного управления охраной труда</t>
  </si>
  <si>
    <t>- дополнительные 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созданию и осуществлению деятельности муниципальных комиссий по делам несовершеннолетних и защите их прав</t>
  </si>
  <si>
    <t>Муниципальная программа "Профилактика правонарушений и терроризма в городе Нижневартовске"</t>
  </si>
  <si>
    <r>
      <t xml:space="preserve">Основное мероприятие "Обеспечение деятельности административной комиссии города Нижневартовска" </t>
    </r>
    <r>
      <rPr>
        <i/>
        <sz val="14"/>
        <rFont val="Times New Roman"/>
        <family val="1"/>
        <charset val="204"/>
      </rPr>
      <t>(дополнительные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№102-оз "Об административных правонарушениях")</t>
    </r>
  </si>
  <si>
    <r>
      <t xml:space="preserve">Основное мероприятие "Реализация управленческих функций в области жилищно-коммунального хозяйства" </t>
    </r>
    <r>
      <rPr>
        <i/>
        <sz val="14"/>
        <rFont val="Times New Roman"/>
        <family val="1"/>
        <charset val="204"/>
      </rPr>
      <t>(расходы на обеспечение функций органов местного самоуправления)</t>
    </r>
  </si>
  <si>
    <t xml:space="preserve">Основное мероприятие "Реализация управленческих функций в области образования и создание условий для развития муниципальной системы образования": </t>
  </si>
  <si>
    <t>- 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выплате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</si>
  <si>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r>
      <t xml:space="preserve">Основное мероприятие "Реализация управленческих функций в сфере социальной политики" </t>
    </r>
    <r>
      <rPr>
        <i/>
        <sz val="14"/>
        <rFont val="Times New Roman"/>
        <family val="1"/>
        <charset val="204"/>
      </rPr>
      <t>(расходы на обеспечение функций органов местного самоуправления)</t>
    </r>
  </si>
  <si>
    <r>
      <t xml:space="preserve">Основное мероприятие "Составление проекта бюджета города, организация исполнения бюджета города и формирование отчетности о его исполнении" </t>
    </r>
    <r>
      <rPr>
        <i/>
        <sz val="14"/>
        <rFont val="Times New Roman"/>
        <family val="1"/>
        <charset val="204"/>
      </rPr>
      <t>(расходы на обеспечение функций органов местного самоуправления)</t>
    </r>
  </si>
  <si>
    <t>Муниципальная программа "Управление муниципальными финансами в городе Нижневартовске"</t>
  </si>
  <si>
    <t xml:space="preserve">Средства бюджета города на возмещение затрат в части расходов, финансируемых за счет средств концедента, на создание и (или) реконструкцию (модернизацию) объекта концессионного соглашения в отношении централизованных систем холодного водоснабжения и водоотведения, отдельных объектов таких систем муниципального образования город Нижневартовск. </t>
  </si>
  <si>
    <t>Муниципальная программа "Капитальное строительство и реконструкция объектов города Нижневартовска"</t>
  </si>
  <si>
    <r>
      <t>Основное мероприятие "Проектирование, строительство и реконструкция объектов физической культуры и спорта" (</t>
    </r>
    <r>
      <rPr>
        <i/>
        <sz val="14"/>
        <color theme="1"/>
        <rFont val="Times New Roman"/>
        <family val="1"/>
        <charset val="204"/>
      </rPr>
      <t>строительство и реконструкция объектов муниципальной собственности</t>
    </r>
    <r>
      <rPr>
        <sz val="14"/>
        <color theme="1"/>
        <rFont val="Times New Roman"/>
        <family val="1"/>
        <charset val="204"/>
      </rPr>
      <t>)</t>
    </r>
  </si>
  <si>
    <r>
      <t xml:space="preserve">Основное мероприятие "Проектирование, строительство, реконструкция и эксплуатация (содержание и ремонт) автомобильных дорог с твердым покрытием, а также подъездных путей к микрорайонам и искусственных сооружений на них" </t>
    </r>
    <r>
      <rPr>
        <i/>
        <sz val="14"/>
        <color theme="1"/>
        <rFont val="Times New Roman"/>
        <family val="1"/>
        <charset val="204"/>
      </rPr>
      <t>(строительство автомобильных дорог с твердым покрытием, а также подъездных путей к микрорайонам и искусственных сооружений на них)</t>
    </r>
  </si>
  <si>
    <t xml:space="preserve">Средства бюджета города на обеспечение деятельности муниципального бюджетного учреждения "Управление лесопаркового хозяйства города Нижневартовска" (для оплаты ставки ведущего бухгалтера, введенной в штатное расписание приказом учреждения от 27.12.2022 №78-од). </t>
  </si>
  <si>
    <r>
      <t xml:space="preserve">Основное мероприятие "Реализация мероприятий, направленных на развитие культуры и искусства" </t>
    </r>
    <r>
      <rPr>
        <i/>
        <sz val="14"/>
        <rFont val="Times New Roman"/>
        <family val="1"/>
        <charset val="204"/>
      </rPr>
      <t>(расходы на обеспечение деятельности (оказание услуг, выполнение работ) муниципальных учреждений)</t>
    </r>
  </si>
  <si>
    <r>
      <t xml:space="preserve">Основное мероприятие "Организация библиотечного обслуживания населения" </t>
    </r>
    <r>
      <rPr>
        <i/>
        <sz val="14"/>
        <rFont val="Times New Roman"/>
        <family val="1"/>
        <charset val="204"/>
      </rPr>
      <t>(расходы на обеспечение деятельности (оказание услуг, выполнение работ) муниципальных учреждений)</t>
    </r>
  </si>
  <si>
    <r>
      <t xml:space="preserve">Основное мероприятие "Развитие дополнительного образования детей в детских школах искусств и в музыкальной школе" </t>
    </r>
    <r>
      <rPr>
        <i/>
        <sz val="14"/>
        <rFont val="Times New Roman"/>
        <family val="1"/>
        <charset val="204"/>
      </rPr>
      <t>(расходы на обеспечение деятельности (оказание услуг, выполнение работ) муниципальных учреждений)</t>
    </r>
  </si>
  <si>
    <t>Муниципальная программа "Электронный Нижневартовск"</t>
  </si>
  <si>
    <r>
      <t>Основное мероприятие "Модернизация и развитие информационных систем и программного обеспечения органов местного самоуправления, муниципальных учреждений"</t>
    </r>
    <r>
      <rPr>
        <i/>
        <sz val="14"/>
        <rFont val="Times New Roman"/>
        <family val="1"/>
        <charset val="204"/>
      </rPr>
      <t xml:space="preserve"> (реализация мероприятий по модернизации и развитию информационных систем и программного обеспечения органов местного самоуправления, муниципальных учреждений )</t>
    </r>
  </si>
  <si>
    <t>Средства бюджета города на  выполнение работ по настройке пользовательской конфигурации в подсистеме планирования бюджета "Web-Планирование" государственной информационной системы Ханты-Мансийского автономного округа – Югры "Региональный электронный бюджет Югры". Расчет произведен на основании мониторинга коммерческих предложений.</t>
  </si>
  <si>
    <r>
      <t>Основное мероприятие "Реализация основных общеобразовательных программ в общеобразовательных организациях"</t>
    </r>
    <r>
      <rPr>
        <i/>
        <sz val="14"/>
        <rFont val="Times New Roman"/>
        <family val="1"/>
        <charset val="204"/>
      </rPr>
      <t xml:space="preserve"> (расходы на обеспечение деятельности (оказание услуг, выполнение работ) муниципальных учреждений)</t>
    </r>
  </si>
  <si>
    <r>
      <rPr>
        <sz val="14"/>
        <color theme="1"/>
        <rFont val="Times New Roman"/>
        <family val="1"/>
        <charset val="204"/>
      </rPr>
      <t xml:space="preserve">Основное мероприятие "Реализация основных общеобразовательных программ в организациях дошкольного образования" </t>
    </r>
    <r>
      <rPr>
        <i/>
        <sz val="14"/>
        <color theme="1"/>
        <rFont val="Times New Roman"/>
        <family val="1"/>
        <charset val="204"/>
      </rPr>
      <t>(расходы на обеспечение деятельности (оказание услуг, выполнение работ) муниципальных учреждений)</t>
    </r>
  </si>
  <si>
    <t>Муниципальная программа "Социальная поддержка и социальная помощь для отдельных категорий граждан в городе Нижневартовске"</t>
  </si>
  <si>
    <r>
      <t xml:space="preserve">Основное мероприятие "Социальная поддержка для неработающих пенсионеров, инвалидов (кроме детей-инвалидов и несовершеннолетних, получающих пенсию по случаю потери кормильца) и ветеранов Великой Отечественной войны" </t>
    </r>
    <r>
      <rPr>
        <i/>
        <sz val="14"/>
        <rFont val="Times New Roman"/>
        <family val="1"/>
        <charset val="204"/>
      </rPr>
      <t>(Возмещение недополученных доходов в связи с осуществлением перевозок отдельных категорий граждан автомобильным транспортом  по муниципальным маршрутам регулярных перевозок на территории города Нижневартовска)</t>
    </r>
  </si>
  <si>
    <r>
      <t xml:space="preserve">Основное мероприятие "Социальная поддержка одному из членов семей (супруге (супругу), детям, родителям) отдельных категорий граждан, принимавших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в случае их гибели (смерти) в ходе ее проведения" </t>
    </r>
    <r>
      <rPr>
        <i/>
        <sz val="14"/>
        <rFont val="Times New Roman"/>
        <family val="1"/>
        <charset val="204"/>
      </rPr>
      <t>(единовременная выплата одному из членов семей (супруге (супругу), детям, родителям) отдельных категорий граждан, принимавших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в случае их гибели (смерти) в ходе ее проведения)</t>
    </r>
  </si>
  <si>
    <r>
      <t xml:space="preserve">Основное мероприятие "Социальная помощь гражданам, оказавшимся в трудной или критической жизненной ситуации" </t>
    </r>
    <r>
      <rPr>
        <i/>
        <sz val="14"/>
        <rFont val="Times New Roman"/>
        <family val="1"/>
        <charset val="204"/>
      </rPr>
      <t>(единовременная материальная выплата)</t>
    </r>
  </si>
  <si>
    <r>
      <t>Основное мероприятие "Социальная поддержка многодетным семьям и инвалидам за услуги физкультурно-спортивной направленности, предоставляемые муниципальными учреждениями в сфере физической культуры и спорта в городе Нижневартовске"</t>
    </r>
    <r>
      <rPr>
        <i/>
        <sz val="14"/>
        <rFont val="Times New Roman"/>
        <family val="1"/>
        <charset val="204"/>
      </rPr>
      <t xml:space="preserve"> (компенсация расходов)</t>
    </r>
  </si>
  <si>
    <t xml:space="preserve"> - социальная  выплата</t>
  </si>
  <si>
    <t xml:space="preserve">Основное мероприятие "Социальная поддержка для неработающих пенсионеров, инвалидов (кроме детей-инвалидов и несовершеннолетних, получающих пенсию по случаю потери кормильца) и ветеранов Великой Отечественной войны" </t>
  </si>
  <si>
    <t xml:space="preserve"> - изготовление персонифицированных транспортных карт для организации бесплатного проезда</t>
  </si>
  <si>
    <r>
      <t xml:space="preserve">Основное мероприятие "Обеспечение соблюдения требований законодательства в области охраны окружающей среды, в том числе в сфере обращения с отходами" </t>
    </r>
    <r>
      <rPr>
        <i/>
        <sz val="14"/>
        <rFont val="Times New Roman"/>
        <family val="1"/>
        <charset val="204"/>
      </rPr>
      <t xml:space="preserve">(Реализация мероприятий, направленных на оздоровление экологической обстановки на территории города) </t>
    </r>
  </si>
  <si>
    <r>
      <t>Основное мероприятие "Социальная помощь  родителям - членам общественных организаций отдельных категорий граждан, опекаемым детям и детям из приемных семей"</t>
    </r>
    <r>
      <rPr>
        <i/>
        <sz val="14"/>
        <rFont val="Times New Roman"/>
        <family val="1"/>
        <charset val="204"/>
      </rPr>
      <t xml:space="preserve"> (единовременная социальная выплата на приобретение новогодних детских подарков )</t>
    </r>
  </si>
  <si>
    <r>
      <t xml:space="preserve">Основное мероприятие "Социальная помощь отдельным категориям граждан на приобретение новогодних детских подарков" </t>
    </r>
    <r>
      <rPr>
        <i/>
        <sz val="14"/>
        <rFont val="Times New Roman"/>
        <family val="1"/>
        <charset val="204"/>
      </rPr>
      <t>(единовременная социальная выплата родителям - членам общественных организаций отдельных категорий граждан, опекаемым детям и детям из приемных семей на приобретение новогодних детских подарков)</t>
    </r>
  </si>
  <si>
    <r>
      <t xml:space="preserve">Основное мероприятие "Социальная помощь отдельным категориям граждан на приобретение новогодних детских подарков" </t>
    </r>
    <r>
      <rPr>
        <i/>
        <sz val="14"/>
        <rFont val="Times New Roman"/>
        <family val="1"/>
        <charset val="204"/>
      </rPr>
      <t>(приобретение новогодних детских подарков с целью их дальнейшего предоставления детям граждан, принимающих (принимавших) участие в специальной военной операции на территориях Украины, Донецкой Народной Республики, Луганской Народной Республики, Запорожской области и Херсонской области, и граждан, призванным на военную службу по мобилизации в Вооруженные Силы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 области и Херсонской области)</t>
    </r>
  </si>
  <si>
    <t>Средства бюджета города на уплату налога на добавленную стоимость в связи с продажей нежилого помещения, расположенного по адресу: г. Нижневартовск, ул. Интернациональная, дом 23.</t>
  </si>
  <si>
    <t>Средства бюджета города на возмещение недополученных доходов в связи с осуществлением перевозок отдельных категорий граждан автомобильным транспортом  по муниципальным маршрутам регулярных перевозок на территории города Нижневартовска, в связи с увеличением количества поездок неработающими пенсионерами.</t>
  </si>
  <si>
    <t>Пункт 7 части 1 статьи 17 Федерального закона Российской Федерации от 06.10.2003 №131-ФЗ "Об общих принципах организации местного самоуправления в Российской Федерации", постановление Председателя Думы города Нижневартовска от 31.03.2017 №28 "Об организации доступа к информации о деятельности Думы города Нижневартовска".</t>
  </si>
  <si>
    <r>
      <t>Основное мероприятие "Обеспечение безопасности дорожного движения на автомобильных дорогах местного значения в границах городского округа" (дорожный фонд)</t>
    </r>
    <r>
      <rPr>
        <i/>
        <sz val="14"/>
        <rFont val="Times New Roman"/>
        <family val="1"/>
        <charset val="204"/>
      </rPr>
      <t xml:space="preserve"> (расходы на обеспечение деятельности (оказание услуг, выполнение работ) муниципальных учреждений)</t>
    </r>
  </si>
  <si>
    <t>Управление резервными средствами бюджета города</t>
  </si>
  <si>
    <t>- резервный фонд администрации города</t>
  </si>
  <si>
    <t>- зарезервированные средства на выполнение мероприятий по приобретению подвижного состава пассажирского транспорта общественного пользования, в том числе обеспечение долевого софинансирования</t>
  </si>
  <si>
    <t>Абзац пятый пункта 3 статьи 217 Бюджетного кодекса Российской Федерации</t>
  </si>
  <si>
    <t>Средства бюджета города на осуществление строительного контроля для обеспечения контроля за ходом выполнения работ и ввода объекта в эксплуатацию в установленные сроки на объекте "Улица Первопоселенцев от улицы Северной до улицы Нововартовской г. Нижневартовска".  Объем затрат определен на основании расчета начальной (максимальной) цены контракта.</t>
  </si>
  <si>
    <t>Средства бюджета города на осуществление строительного контроля для обеспечения контроля за ходом выполнения работ и ввода объекта в эксплуатацию в установленные сроки на объекте "Спортивный комплекс "Центр боевых искусств". Объем затрат определен на основании расчета начальной (максимальной) цены контракта.</t>
  </si>
  <si>
    <r>
      <t>Основное мероприятие "Организация регулярных перевозок пассажиров и багажа автомобильным транспортом общего пользования на территории городского округа" (</t>
    </r>
    <r>
      <rPr>
        <i/>
        <sz val="14"/>
        <rFont val="Times New Roman"/>
        <family val="1"/>
        <charset val="204"/>
      </rPr>
      <t>организация транспортного обслуживания населения в границах городского округа</t>
    </r>
    <r>
      <rPr>
        <sz val="14"/>
        <rFont val="Times New Roman"/>
        <family val="1"/>
        <charset val="204"/>
      </rPr>
      <t>)</t>
    </r>
  </si>
  <si>
    <t>Средства бюджета города на содержание объекта "Ролледром". Объем затрат определен на основании расчетов.</t>
  </si>
  <si>
    <t>Пункт 5 части 1 статьи 16  Федерального закона от 06.10.2003 №131-ФЗ "Об общих принципах организации местного самоуправления в Российской Федерации".</t>
  </si>
  <si>
    <t>Пункт 19 части 1 статьи 16  Федерального закона от 06.10.2003 №131-ФЗ "Об общих принципах организации местного самоуправления в Российской Федерации".</t>
  </si>
  <si>
    <t>Средства бюджета города на обеспечение деятельности МБУ "УпоДХБ г. Нижневартовск" (на ремонт пандусов по ул. Романтиков в районе Лицея №1 им. А.С. Пушкина). Объем затрат определен на основании локально-сметного расчет.</t>
  </si>
  <si>
    <t>Средства бюджета города на обеспечение деятельности МБУ "УпоДХБ г. Нижневартовск" (на устройство светофорного объекта по ул. Романтиков в районе Лицея №1 им. А.С. Пушкина). Объем затрат определен на основании локально-сметного расчет.</t>
  </si>
  <si>
    <t>Муниципальная программа "Развитие образования города Нижневартовска"</t>
  </si>
  <si>
    <t>- расходы на финансовое обеспечение сертификатов дополнительного образования</t>
  </si>
  <si>
    <t>- финансовое обеспечение затрат, связанных с оказанием муниципальных услуг в социальной сфере по направлению деятельности "Реализация дополнительных общеразвивающих программ для детей" в соответствии с социальным сертификатом на получение муниципальной услуги в социальной сфере города Нижневартовска</t>
  </si>
  <si>
    <t>Средства бюджета города для заключения нового муниципального контракта на оказание услуг по подготовке и выпуску информационных материалов по решению вопросов местного значения и осуществлению отдельных переданных государственных полномочий Думы города Нижневартовска в связи с увеличением количества публикуемой информации  (расширение информационной работы по повышению уровня доверия населения к действующей власти и обеспечение обратной связи с населением, противодействие распространению недостоверной информации, работа по противодействию последствий экономических санкций и снижению социальной напряженности, освещение мероприятий в рамках деятельности депутатов Думы города по подготовке и проведению в 2024 году выборов Президента Российской Федерации и др.), объем расходов определен на основании мониторинга коммерческих предложений.</t>
  </si>
  <si>
    <t>Основное мероприятие "Развитие функционирования и обеспечения системы персонифицированного финансирования дополнительного образования детей":</t>
  </si>
  <si>
    <t>Пункт 3 части 1 статьи 17 Федерального закона от 06.10.2003 №131-ФЗ "Об общих принципах организации местного самоуправления в Российской Федерации", распоряжение администрации города Нижневартовска от 13.12.2019 №1627-р "О создании муниципального бюджетного учреждения "Управление лесопаркового хозяйства города Нижневартовска", постановление администрации города от 30.03.2020 №281 "Об утверждении Положения об оплате труда работников муниципального бюджетного учреждения "Управление лесопаркового хозяйства города Нижневартовска".</t>
  </si>
  <si>
    <t>Решение Думы города Нижневартовска 26.10.2012 №289 "Об утверждении Положения о порядке материально-технического и организационного обеспечения деятельности органов местного самоуправления города Нижневартовска".</t>
  </si>
  <si>
    <t>Пункт 5 части 1 статьи 16 Федерального закона от 06.10.2003 №131-ФЗ "Об общих принципах организации местного самоуправления в Российской Федерации".</t>
  </si>
  <si>
    <t>Пункт 23 части 1 статьи 16 Федерального закона от 06.10.2003 №131-ФЗ "Об общих принципах организации местного самоуправления в Российской Федерации"; постановление администрации города Нижневартовска от 20.11.2015 №2065 "Об утверждении Порядка предоставления субсидии из бюджета города Нижневартовска на возмещение затрат по содержанию мест захоронения".</t>
  </si>
  <si>
    <t>Пункт 25 части 1 статьи 16 Федерального закона от 06.10.2003 №131-ФЗ "Об общих принципах организации местного самоуправления в Российской Федерации"; постановление администрации города Нижневартовска от 11.03.2015 №517 "Об утверждении Положения об организации благоустройства территории города Нижневартовска".</t>
  </si>
  <si>
    <t>Пункт 25 части 1 статьи 16 Федерального закона от 06.10.2003 №131-ФЗ "Об общих принципах организации местного самоуправления в Российской Федерации"; Постановление администрации города Нижневартовска от 08.06.2023 №453 "Об утверждении Положения о порядке выявления, демонтажа, перемещения и хранения самовольно размещенных движимых (временных) объектов на территории города Нижневартовска".</t>
  </si>
  <si>
    <t>Пункт 5 статьи 20 Федерального закона от 06.10.2003 №131-ФЗ "Об общих принципах организации местного самоуправления в Российской Федерации"; решение Думы города Нижневартовска от 27.10.2017 №241 "О дополнительной мере социальной поддержки для отдельных категорий граждан в городе Нижневартовске"; постановление администрации города от 06.03.2018 №304 "Об утверждении Порядка предоставления субсидии из бюджета города в целях возмещения недополученных доходов в связи с осуществлением перевозок отдельных категорий граждан автомобильным транспортом по муниципальным маршрутам регулярных перевозок на территории города Нижневартовска".</t>
  </si>
  <si>
    <t>Пункт 11 части 1 статьи 16 Федерального закона от 06.10.2003 №131-ФЗ "Об общих принципах организации местного самоуправления в Российской Федерации".</t>
  </si>
  <si>
    <t>Пункт 13 части 1 статьи 16 Федерального закона от 06.10.2003 №131-ФЗ "Об общих принципах организации местного самоуправления в Российской Федерации".</t>
  </si>
  <si>
    <t xml:space="preserve">Пункт 13 части 1 статьи 16 Федерального закона от 06.10.2003 №131-ФЗ "Об общих принципах организации местного самоуправления в Российской Федерации", решение Думы города Нижневартовска от 24.12.2019 №560 "О гарантиях и компенсациях для лиц, работающих в районах Крайнего Севера и приравненных к ним местностях в органах местного самоуправления и муниципальных учреждениях города Нижневартовска". </t>
  </si>
  <si>
    <t xml:space="preserve">Пункт 17 части 1 статьи 16 Федерального закона от 06.10.2003 №131-ФЗ "Об общих принципах организации местного самоуправления в Российской Федерации", решение Думы города Нижневартовска от 24.12.2019 №560 "О гарантиях и компенсациях для лиц, работающих в районах Крайнего Севера и приравненных к ним местностях в органах местного самоуправления и муниципальных учреждениях города Нижневартовска". </t>
  </si>
  <si>
    <t xml:space="preserve">Пункт 16 части 1 статьи 16 Федерального закона от 06.10.2003 №131-ФЗ "Об общих принципах организации местного самоуправления в Российской Федерации", решение Думы города Нижневартовска от 24.12.2019 №560 "О гарантиях и компенсациях для лиц, работающих в районах Крайнего Севера и приравненных к ним местностях в органах местного самоуправления и муниципальных учреждениях города Нижневартовска". </t>
  </si>
  <si>
    <t xml:space="preserve">Пункт 19 части 1 статьи 16 Федерального закона от 06.10.2003 №131-ФЗ "Об общих принципах организации местного самоуправления в Российской Федерации", решение Думы города Нижневартовска от 24.12.2019 №560 "О гарантиях и компенсациях для лиц, работающих в районах Крайнего Севера и приравненных к ним местностях в органах местного самоуправления и муниципальных учреждениях города Нижневартовска". </t>
  </si>
  <si>
    <t>Пункт 19 части 1 статьи 16 Федерального закона от 06.10.2003 №131-ФЗ "Об общих принципах организации местного самоуправления в Российской Федерации".</t>
  </si>
  <si>
    <t>Средства бюджета города на обеспечение предоставления социальной поддержки и социальной помощи жителям города  Нижневартовска, в связи с увеличением количества получателей.</t>
  </si>
  <si>
    <t>Средства бюджета города на возмещение затрат по содержанию мест захоронения. Расчет произведен на основании прогнозных значений затрат по содержанию мест захоронения.</t>
  </si>
  <si>
    <t>Пункт 4 части 1 статьи 16 Федерального закона от 06.10.2003 №131-ФЗ "Об общих принципах организации местного самоуправления в Российской Федерации"; концессионное соглашение в отношении централизованных систем холодного водоснабжения и водоотведения, отдельных объектов таких систем муниципального образования город Нижневартовск от 29.07.2020 №4.</t>
  </si>
  <si>
    <t>Средства бюджета города на оказание социальной поддержки в виде единовременная выплата одному из членов семей (супруге (супругу), детям, родителям) отдельных категорий граждан, принимавших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в случае их гибели (смерти) в ходе ее проведения, из расчета 200,00 тыс. рублей *5 чел.</t>
  </si>
  <si>
    <t xml:space="preserve">Средства бюджета города для обеспечения денежным содержанием лиц, замещающих муниципальные должности, и лиц, замещающих должности муниципальной службы, выплаты денежной компенсации за неиспользованную часть отпуска при увольнении, единовременной выплаты на оздоровление, взносов по обязательному социальному страхованию на выплаты денежного содержания и иные выплаты работникам.    </t>
  </si>
  <si>
    <t>Пункт 13 части 1 статьи 16 Федерального закона Российской Федерации от 06.10.2003 №131-ФЗ "Об общих принципах организации местного самоуправления в Российской Федерации"</t>
  </si>
  <si>
    <t>Средства бюджета города для обеспечения денежным содержанием лиц, замещающих муниципальные должности, и лиц, замещающих должности муниципальной службы, взносов по обязательному социальному страхованию на выплаты денежного содержания.</t>
  </si>
  <si>
    <t>Средства бюджета города для обеспечения денежным содержанием лиц, замещающих должности муниципальной службы, взносов по обязательному социальному страхованию на выплаты денежного содержания.</t>
  </si>
  <si>
    <t>Средства бюджета города на компенсацию оплаты стоимости проезда и провоза багажа к месту использования отпуска и обратно работников и членов их семей в связи увеличением стоимости проезда. Объем затрат определен на основании расчета.</t>
  </si>
  <si>
    <t xml:space="preserve">
Средства бюджета города для обеспечения денежным содержанием лиц, замещающих должности муниципальной службы, взносов по обязательному социальному страхованию на выплаты денежного содержания.</t>
  </si>
  <si>
    <t>Подпункт 1 пункта 1 статьи 146 Налогового Кодекса Российской Федерации.</t>
  </si>
  <si>
    <t>Статья 242.2 Бюджетного кодекса Российской Федерации</t>
  </si>
  <si>
    <t>Средства бюджета города на уплату поступивших в адрес администрации города Нижневартовска исполнительных листов.</t>
  </si>
  <si>
    <t>Пункт 7 части 1 статьи 16 Федерального закона от 06.10.2003 №131-ФЗ "Об общих принципах организации местного самоуправления в Российской Федерации".</t>
  </si>
  <si>
    <r>
      <t>Основное мероприятие "Содержание, обслуживание и развитие отдельных объектов и элементов благоустройства" (</t>
    </r>
    <r>
      <rPr>
        <i/>
        <sz val="14"/>
        <rFont val="Times New Roman"/>
        <family val="1"/>
        <charset val="204"/>
      </rPr>
      <t>демонтаж, перемещение и хранение самовольно размещенных движимых (временных) объектов на территории города Нижневартовска</t>
    </r>
    <r>
      <rPr>
        <sz val="14"/>
        <rFont val="Times New Roman"/>
        <family val="1"/>
        <charset val="204"/>
      </rPr>
      <t>)</t>
    </r>
  </si>
  <si>
    <t>Постановление Правительства ХМАО - Югры от 23.08.2019 №278-п "О нормативах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в Ханты-Мансийском автономном округе - Югре", уведомление Департамента финансов ХМАО-Югры от 25.07.2023 №500/07/120  о предоставлении межбюджетного трансферта, не имеющего целевое назначение  на 2023 год и на плановый период 2024 и 2025 годов, решение Думы города Нижневартовска от 22.06.2018 №361 "О денежном содержании лиц, замещающих муниципальные должности, и лиц, замещающих должности муниципальной службы",  решение Думы города Нижневартовска от 27.03.2020 №614 "О порядке предоставления дополнительных гарантий лицам, замещающим должности муниципальной службы в органах местного самоуправления города Нижневартовска", статья 127 Трудового кодекса Российской Федерации.</t>
  </si>
  <si>
    <t>Постановление Правительства ХМАО - Югры от 23.08.2019 №278-п "О нормативах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в Ханты-Мансийском автономном округе - Югре", уведомление Департамента финансов ХМАО-Югры от 25.07.2023 №500/07/120  о предоставлении межбюджетного трансферта, не имеющего целевое назначение  на 2023 год и на плановый период 2024 и 2025 годов, решение Думы города Нижневартовска от 11.12.2020 №690 "О разрешении дополнительного использования администрацией города Нижневартовска собственных финансовых средств для осуществления переданных отдельных государственных полномочий".</t>
  </si>
  <si>
    <t>Постановление Правительства ХМАО - Югры от 23.08.2019 №278-п "О нормативах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в Ханты-Мансийском автономном округе - Югре", уведомление Департамента финансов ХМАО-Югры от 25.07.2023 №500/07/120  о предоставлении межбюджетного трансферта, не имеющего целевое назначение  на 2023 год и на плановый период 2024 и 2025 годов, решение Думы города Нижневартовска от 11.12.2020 №690 "О разрешении дополнительного использования администрацией города Нижневартовска собственных финансовых средств для осуществления переданных отдельных государственных полномочий"</t>
  </si>
  <si>
    <t>Постановление Правительства ХМАО - Югры от 23.08.2019 №278-п "О нормативах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в Ханты-Мансийском автономном округе - Югре", уведомление Департамента финансов ХМАО-Югры от 25.07.2023 №500/07/120  о предоставлении межбюджетного трансферта, не имеющего целевое назначение  на 2023 год и на плановый период 2024 и 2025 годов.</t>
  </si>
  <si>
    <t>Средства бюджета города на мероприятия по устранению несоответствий требованиям СанПиН спортивных залов/помещений в в образовательных организациях города (16 школ №№3,5,10,11,12,14,15,17,29,32,34,40,42,Лицей,Лицей №1 Гимназия №2) с целью включения спортивных помещений в лицензию на ведение образовательной деятельности учреждениями спорта города. Объем потребности рассчитан на основании локально сметных расчетов.</t>
  </si>
  <si>
    <t>Пункт 1 решения Думы города Нижневартовска от 27.11.2016 №123 "Об утверждении Положения о казне муниципального образования - город Нижневартовск", пункт 10 раздела 7 приложения 1 к решению Думы города Нижневартовска от 18.09.2015 №860 "О Положениях о порядке управления и распоряжения имуществом, находящимся в муниципальной собственности муниципального образования город Нижневартовск, и о порядке принятия решений о создании, реорганизации и ликвидации муниципальных предприятий".</t>
  </si>
  <si>
    <t>Средства бюджета города (перемещение бюджетных ассигнований между кодами целевых статей расходов бюджета (далее - КЦСР): с КЦСР 10.0.04.20602 "Расходы на финансовое обеспечение сертификатов дополнительного образования" на КЦСР 10.0.04.61824 "Финансовое обеспечение затрат, связанных с оказанием муниципальных услуг в социальной сфере по направлению деятельности "Реализация дополнительных общеразвивающих программ для детей" в соответствии с социальным сертификатом на получение муниципальной услуги в социальной сфере города Нижневартовска) на обеспечение системы персонифицированного финансирования дополнительного образования детей в целях оказания муниципальных услуг в социальной сфере по направлению деятельности "Реализация дополнительных общеразвивающих программ для детей" в соответствии с социальным сертификатом на получение муниципальной услуги в социальной сфере города Нижневартовска.</t>
  </si>
  <si>
    <t>Средства бюджета города на обеспечение деятельности МБУ "УпоДХБ г. Нижневартовск" (на выполнение работ по восстановлению ливневых решёток на объекте "Укрепление берега и дна реки Обь в районе города Нижневартовска" (6 очередь)). Объем затрат определен на основании локально-сметного расчета.</t>
  </si>
  <si>
    <t xml:space="preserve">Средства бюджета города на  разработку проекта нормативов допустимых сбросов сточных вод в водные объекты р. Обь и р. Рязанский Еган.  Расчет произведен на основании мониторинга коммерческих предложений. </t>
  </si>
  <si>
    <t>Средства бюджета города на мероприятия по устранению несоответствий требованиям СанПиН спортивных залов/помещений в образовательных организациях города (бассейн МАДОУ г. Нижневартовска ДС №77 "Эрудит") с целью включения помещения в лицензию на ведение образовательной деятельности учреждениями спорта города. Объем потребности рассчитан на основании локально сметных расчетов.</t>
  </si>
  <si>
    <t>Средства бюджета города (перемещение бюджетных ассигнований между кодами целевых статей расходов бюджета (далее - КЦСР): с КЦСР 14.0.05.72603 "Единовременная социальная выплата на приобретение новогодних детских подарков" на КЦСР 14.0.16.72609 "Единовременная социальная выплата родителям - членам общественных организаций отдельных категорий граждан, опекаемым детям и детям из приемных семей на приобретение новогодних детских подарков" с целью уточнения направления расходов публичного обязательства.</t>
  </si>
  <si>
    <t>Средства бюджета города на оплату коммунальных услуг в муниципальных дошкольных образовательных учреждениях в связи с увеличением тарифов на коммунальные услуги. Объем расходов на коммунальные услуги определен на основании расчета.</t>
  </si>
  <si>
    <t>Средства бюджета города на оплату коммунальных услуг в муниципальных общеобразовательных учреждениях в связи с увеличением тарифов на коммунальные услуги. Объем расходов на коммунальные услуги определен на основании расчета.</t>
  </si>
  <si>
    <t>Средства бюджета города на оплату взносов по обязательному социальному страхованию на выплаты денежного содержания (за счет данного направления расходов в целях оперативности деятельности и своевременности осуществления конкурентных процедур закупок были ранее обеспечены расходы на  приобретение путевок для организации отдыха детей в период летней оздоровительной кампании).</t>
  </si>
  <si>
    <t>Пункт 5 статьи 20 Федерального закона от 06.10.2003 №131-ФЗ "Об общих принципах организации местного самоуправления в Российской Федерации"; решение Думы города Нижневартовска от 07.02.2020 №572 "О дополнительной мере социальной помощи гражданам, оказавшимся в трудной или критической жизненной ситуации",  постановление администрации города Нижневартовска от 15.06.2021 №482 "Об утверждении Положения о порядке реализации мероприятий по оказанию социальной поддержки и социальной помощи за счет средств бюджета города Нижневартовска".</t>
  </si>
  <si>
    <t>Пункт 5 статьи 20 Федерального закона от 06.10.2003 №131-ФЗ "Об общих принципах организации местного самоуправления в Российской Федерации"; решение Думы города Нижневартовска от 26.11.2020 №682 "О дополнительной мере социальной помощи в городе Нижневартовске в виде предоставления единовременной социальной выплаты на приобретение новогодних детских подарков и в виде предоставления новогодних детских подарков отдельным категориям граждан", Постановление Администрации города Нижневартовска от 15.12.2021 №980 "О предоставлении дополнительной меры социальной помощи в городе Нижневартовске в виде предоставления единовременной социальной выплаты на приобретение новогодних детских подарков и в виде предоставления новогодних детских подарков отдельным категориям граждан".</t>
  </si>
  <si>
    <t>Пункт 5 статьи 20 Федерального закона от 06.10.2003 №131-ФЗ "Об общих принципах организации местного самоуправления в Российской Федерации",  решение Думы города Нижневартовска от 27.05.2022 №151 "О дополнительной мере социальной поддержки в городе Нижневартовске одному из членов семей отдельных категорий граждан, принимавших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в случае их гибели (смерти) в ходе ее проведения", постановление администрации города Нижневартовска от 06.06.2022 №365 
"Об утверждении Порядка предоставления дополнительной меры социальной поддержки в городе Нижневартовске одному из членов семей отдельных категорий граждан, принимавших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в случае их гибели (смерти) в ходе ее проведения".</t>
  </si>
  <si>
    <t>Пункт 5 статьи 20 Федерального закона от 06.10.2003 №131-ФЗ "Об общих принципах организации местного самоуправления в Российской Федерации"; решение Думы города Нижневартовска от 07.02.2020 №573 "О дополнительной мере социальной поддержки в городе Нижневартовске многодетным семьям, инвалидам, пользующимся услугами физкультурно-спортивной направленности",  постановление администрации города Нижневартовска от 15.06.2021 №482 "Об утверждении Положения о порядке реализации мероприятий по оказанию социальной поддержки и социальной помощи за счет средств бюджета города Нижневартовска".</t>
  </si>
  <si>
    <t>Средства бюджета города на резервирование средств на выполнение мероприятий по приобретению подвижного состава пассажирского транспорта общественного пользования, в том числе обеспечение долевого софинансирования.</t>
  </si>
  <si>
    <t>Средства бюджета города на пополнение резервного фонда администрации города с целью финансового обеспечения мероприятий, связанных с устранением последствий чрезвычайной ситуации муниципального характера.</t>
  </si>
  <si>
    <t>Пункт 5 статьи 20 Федерального закона от 06.10.2003 №131-ФЗ "Об общих принципах организации местного самоуправления в Российской Федерации"; решение Думы города Нижневартовска от 07.02.2020 №571 "О дополнительной мере социальной поддержки в виде социальной выплаты неработающим пенсионерам, ветеранам Великой Отечественной войны", постановление администрации города Нижневартовска от 15.06.2021 №482 "Об утверждении Положения о порядке реализации мероприятий по оказанию социальной поддержки и социальной помощи за счет средств бюджета города Нижневартовска", постановление администрации города Нижневартовска от 15.12.2017 №1838 "Об утверждении Порядка предоставления дополнительной меры социальной поддержки для отдельных категорий граждан в виде бесплатного проезда автомобильным транспортом по муниципальным маршрутам регулярных перевозок на территории города Нижневартовска".</t>
  </si>
  <si>
    <t>Средства бюджета города на организацию транспортного обслуживания населения в границах городского округа в связи с планируемым введением 5 новых маршрутов, увеличением общей протяженности эксплуатационного пути маршрутов и количества транспортных средств, задействованных на линии. Расчет произведен в соответствии с требованиями приказа Минтранса России от 20.10.2021 №351 "Об утверждении Порядка определения начальной (максимальной) цены контракта, а также цены контракта, заключаемого с единственным поставщиком (подрядчиком, исполнителем), при осуществлении закупок в сфере регулярных перевозок пассажиров и багажа автомобильным транспортом и городским наземным электрическим транспортом".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</si>
</sst>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0000"/>
  </numFmts>
  <fonts count="21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b/>
      <sz val="16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indexed="41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54">
    <xf numFmtId="0" fontId="0" fillId="0" borderId="0" xfId="0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1" fillId="4" borderId="1" xfId="0" applyNumberFormat="1" applyFont="1" applyFill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2" fontId="2" fillId="0" borderId="1" xfId="0" applyNumberFormat="1" applyFont="1" applyFill="1" applyBorder="1" applyAlignment="1">
      <alignment horizontal="justify" vertical="center" wrapText="1"/>
    </xf>
    <xf numFmtId="4" fontId="1" fillId="2" borderId="1" xfId="0" applyNumberFormat="1" applyFont="1" applyFill="1" applyBorder="1" applyAlignment="1">
      <alignment vertical="center" wrapText="1"/>
    </xf>
    <xf numFmtId="2" fontId="1" fillId="4" borderId="1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1" fillId="7" borderId="1" xfId="0" applyNumberFormat="1" applyFont="1" applyFill="1" applyBorder="1" applyAlignment="1">
      <alignment horizontal="right" vertical="center" wrapText="1"/>
    </xf>
    <xf numFmtId="0" fontId="1" fillId="7" borderId="1" xfId="0" applyFont="1" applyFill="1" applyBorder="1" applyAlignment="1">
      <alignment horizontal="justify" vertical="center" wrapText="1"/>
    </xf>
    <xf numFmtId="164" fontId="1" fillId="0" borderId="1" xfId="0" applyNumberFormat="1" applyFont="1" applyBorder="1" applyAlignment="1" applyProtection="1">
      <alignment horizontal="justify" vertical="center" wrapText="1"/>
      <protection hidden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4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2" fontId="2" fillId="0" borderId="1" xfId="0" applyNumberFormat="1" applyFont="1" applyBorder="1" applyAlignment="1">
      <alignment horizontal="justify" vertical="center" wrapText="1"/>
    </xf>
    <xf numFmtId="2" fontId="1" fillId="0" borderId="1" xfId="0" applyNumberFormat="1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2" fontId="1" fillId="0" borderId="1" xfId="0" applyNumberFormat="1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justify" vertical="center" wrapText="1"/>
    </xf>
    <xf numFmtId="0" fontId="1" fillId="3" borderId="1" xfId="0" applyNumberFormat="1" applyFont="1" applyFill="1" applyBorder="1" applyAlignment="1" applyProtection="1">
      <alignment horizontal="justify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2" fillId="5" borderId="1" xfId="0" applyFont="1" applyFill="1" applyBorder="1" applyAlignment="1">
      <alignment horizontal="justify" vertical="center" wrapText="1"/>
    </xf>
    <xf numFmtId="4" fontId="1" fillId="5" borderId="1" xfId="0" applyNumberFormat="1" applyFont="1" applyFill="1" applyBorder="1" applyAlignment="1">
      <alignment horizontal="right" vertical="center" wrapText="1"/>
    </xf>
    <xf numFmtId="4" fontId="2" fillId="5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0" fontId="1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justify" vertical="center" wrapText="1"/>
    </xf>
    <xf numFmtId="49" fontId="0" fillId="0" borderId="0" xfId="0" applyNumberFormat="1" applyAlignment="1">
      <alignment horizontal="right"/>
    </xf>
    <xf numFmtId="4" fontId="2" fillId="0" borderId="0" xfId="0" applyNumberFormat="1" applyFont="1" applyAlignment="1">
      <alignment horizontal="right" vertical="center" wrapText="1"/>
    </xf>
    <xf numFmtId="0" fontId="2" fillId="3" borderId="2" xfId="0" applyFont="1" applyFill="1" applyBorder="1" applyAlignment="1">
      <alignment horizontal="justify" vertical="center" wrapText="1"/>
    </xf>
    <xf numFmtId="4" fontId="1" fillId="3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  <xf numFmtId="0" fontId="1" fillId="6" borderId="1" xfId="0" applyFont="1" applyFill="1" applyBorder="1" applyAlignment="1">
      <alignment horizontal="justify" vertical="center" wrapText="1"/>
    </xf>
    <xf numFmtId="4" fontId="1" fillId="5" borderId="1" xfId="0" applyNumberFormat="1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justify" vertical="center" wrapText="1"/>
    </xf>
    <xf numFmtId="0" fontId="9" fillId="5" borderId="3" xfId="0" applyFont="1" applyFill="1" applyBorder="1" applyAlignment="1">
      <alignment horizontal="justify" vertical="center" wrapText="1"/>
    </xf>
    <xf numFmtId="2" fontId="1" fillId="0" borderId="1" xfId="0" applyNumberFormat="1" applyFont="1" applyFill="1" applyBorder="1" applyAlignment="1" applyProtection="1">
      <alignment horizontal="justify" vertical="center" wrapText="1"/>
    </xf>
    <xf numFmtId="2" fontId="2" fillId="3" borderId="1" xfId="0" applyNumberFormat="1" applyFont="1" applyFill="1" applyBorder="1" applyAlignment="1">
      <alignment horizontal="justify" vertical="center" wrapText="1"/>
    </xf>
    <xf numFmtId="4" fontId="2" fillId="5" borderId="1" xfId="0" applyNumberFormat="1" applyFont="1" applyFill="1" applyBorder="1" applyAlignment="1">
      <alignment vertical="center" wrapText="1"/>
    </xf>
    <xf numFmtId="4" fontId="2" fillId="0" borderId="0" xfId="0" applyNumberFormat="1" applyFont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justify" vertical="center" wrapText="1"/>
    </xf>
    <xf numFmtId="0" fontId="1" fillId="4" borderId="1" xfId="0" applyNumberFormat="1" applyFont="1" applyFill="1" applyBorder="1" applyAlignment="1" applyProtection="1">
      <alignment horizontal="justify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2" fontId="2" fillId="0" borderId="1" xfId="0" applyNumberFormat="1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2" fontId="15" fillId="0" borderId="1" xfId="0" applyNumberFormat="1" applyFont="1" applyBorder="1" applyAlignment="1">
      <alignment horizontal="justify" vertical="center" wrapText="1"/>
    </xf>
    <xf numFmtId="2" fontId="1" fillId="3" borderId="1" xfId="0" applyNumberFormat="1" applyFont="1" applyFill="1" applyBorder="1" applyAlignment="1">
      <alignment horizontal="justify" vertical="center" wrapText="1"/>
    </xf>
    <xf numFmtId="0" fontId="1" fillId="4" borderId="1" xfId="0" applyFont="1" applyFill="1" applyBorder="1" applyAlignment="1">
      <alignment horizontal="justify"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6" fillId="0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Border="1" applyAlignment="1">
      <alignment vertical="center" wrapText="1"/>
    </xf>
    <xf numFmtId="4" fontId="2" fillId="5" borderId="1" xfId="0" applyNumberFormat="1" applyFont="1" applyFill="1" applyBorder="1" applyAlignment="1">
      <alignment horizontal="justify" vertical="center" wrapText="1"/>
    </xf>
    <xf numFmtId="4" fontId="2" fillId="3" borderId="1" xfId="0" applyNumberFormat="1" applyFont="1" applyFill="1" applyBorder="1" applyAlignment="1">
      <alignment vertical="center" wrapText="1"/>
    </xf>
    <xf numFmtId="0" fontId="13" fillId="0" borderId="3" xfId="0" applyFont="1" applyFill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justify" vertical="center"/>
    </xf>
    <xf numFmtId="4" fontId="10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justify" vertical="center" wrapText="1"/>
    </xf>
    <xf numFmtId="2" fontId="13" fillId="0" borderId="1" xfId="0" applyNumberFormat="1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164" fontId="2" fillId="0" borderId="5" xfId="0" applyNumberFormat="1" applyFont="1" applyFill="1" applyBorder="1" applyAlignment="1" applyProtection="1">
      <alignment horizontal="justify" vertical="center" wrapText="1"/>
      <protection hidden="1"/>
    </xf>
    <xf numFmtId="0" fontId="18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 applyProtection="1">
      <alignment horizontal="right" vertical="center" wrapText="1"/>
      <protection hidden="1"/>
    </xf>
    <xf numFmtId="49" fontId="16" fillId="0" borderId="1" xfId="0" applyNumberFormat="1" applyFont="1" applyBorder="1" applyAlignment="1">
      <alignment horizontal="justify" vertical="center"/>
    </xf>
    <xf numFmtId="49" fontId="10" fillId="0" borderId="1" xfId="0" applyNumberFormat="1" applyFont="1" applyBorder="1" applyAlignment="1">
      <alignment horizontal="justify" vertical="center"/>
    </xf>
    <xf numFmtId="4" fontId="16" fillId="0" borderId="1" xfId="0" applyNumberFormat="1" applyFont="1" applyBorder="1" applyAlignment="1">
      <alignment vertical="center"/>
    </xf>
    <xf numFmtId="2" fontId="11" fillId="0" borderId="1" xfId="0" applyNumberFormat="1" applyFont="1" applyFill="1" applyBorder="1" applyAlignment="1">
      <alignment horizontal="justify" vertical="center" wrapText="1"/>
    </xf>
    <xf numFmtId="4" fontId="2" fillId="0" borderId="0" xfId="0" applyNumberFormat="1" applyFont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justify" vertical="center" wrapText="1"/>
    </xf>
    <xf numFmtId="2" fontId="2" fillId="0" borderId="3" xfId="0" applyNumberFormat="1" applyFont="1" applyBorder="1" applyAlignment="1">
      <alignment horizontal="justify" vertical="center" wrapText="1"/>
    </xf>
    <xf numFmtId="49" fontId="2" fillId="3" borderId="1" xfId="0" applyNumberFormat="1" applyFont="1" applyFill="1" applyBorder="1" applyAlignment="1">
      <alignment horizontal="justify" vertical="center" wrapText="1"/>
    </xf>
    <xf numFmtId="0" fontId="19" fillId="0" borderId="1" xfId="0" applyFont="1" applyBorder="1" applyAlignment="1">
      <alignment vertical="center" wrapText="1"/>
    </xf>
    <xf numFmtId="0" fontId="1" fillId="3" borderId="1" xfId="0" applyNumberFormat="1" applyFont="1" applyFill="1" applyBorder="1" applyAlignment="1">
      <alignment horizontal="justify" vertical="center" wrapText="1"/>
    </xf>
    <xf numFmtId="4" fontId="14" fillId="0" borderId="0" xfId="0" applyNumberFormat="1" applyFont="1" applyAlignment="1">
      <alignment horizontal="right" vertical="center" wrapText="1"/>
    </xf>
    <xf numFmtId="49" fontId="11" fillId="0" borderId="1" xfId="0" applyNumberFormat="1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20" fillId="0" borderId="0" xfId="0" applyFont="1" applyAlignment="1">
      <alignment horizontal="justify" vertical="center"/>
    </xf>
    <xf numFmtId="0" fontId="2" fillId="0" borderId="1" xfId="0" applyFont="1" applyFill="1" applyBorder="1" applyAlignment="1">
      <alignment horizontal="justify" vertical="center" wrapText="1"/>
    </xf>
    <xf numFmtId="0" fontId="2" fillId="5" borderId="2" xfId="0" applyFont="1" applyFill="1" applyBorder="1" applyAlignment="1">
      <alignment horizontal="justify" vertical="center" wrapText="1"/>
    </xf>
    <xf numFmtId="0" fontId="2" fillId="5" borderId="4" xfId="0" applyFont="1" applyFill="1" applyBorder="1" applyAlignment="1">
      <alignment horizontal="justify" vertical="center" wrapText="1"/>
    </xf>
    <xf numFmtId="2" fontId="2" fillId="0" borderId="2" xfId="0" applyNumberFormat="1" applyFont="1" applyBorder="1" applyAlignment="1">
      <alignment horizontal="justify" vertical="center" wrapText="1"/>
    </xf>
    <xf numFmtId="2" fontId="2" fillId="0" borderId="4" xfId="0" applyNumberFormat="1" applyFont="1" applyBorder="1" applyAlignment="1">
      <alignment horizontal="justify" vertical="center" wrapText="1"/>
    </xf>
    <xf numFmtId="2" fontId="2" fillId="0" borderId="3" xfId="0" applyNumberFormat="1" applyFont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justify" vertical="center" wrapText="1"/>
    </xf>
    <xf numFmtId="49" fontId="17" fillId="0" borderId="3" xfId="0" applyNumberFormat="1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2" fontId="2" fillId="3" borderId="2" xfId="0" applyNumberFormat="1" applyFont="1" applyFill="1" applyBorder="1" applyAlignment="1">
      <alignment horizontal="justify" vertical="center" wrapText="1"/>
    </xf>
    <xf numFmtId="2" fontId="2" fillId="3" borderId="4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justify" vertical="center" wrapText="1"/>
    </xf>
    <xf numFmtId="0" fontId="10" fillId="3" borderId="2" xfId="0" applyFont="1" applyFill="1" applyBorder="1" applyAlignment="1">
      <alignment horizontal="justify" vertical="center" wrapText="1"/>
    </xf>
    <xf numFmtId="0" fontId="10" fillId="0" borderId="4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justify" vertical="center" wrapText="1"/>
    </xf>
    <xf numFmtId="0" fontId="0" fillId="0" borderId="3" xfId="0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1"/>
    <cellStyle name="Обычный 2 2" xfId="3"/>
    <cellStyle name="Обычный 2 3" xfId="6"/>
    <cellStyle name="Обычный 2 4" xfId="9"/>
    <cellStyle name="Обычный 3" xfId="2"/>
    <cellStyle name="Обычный 3 2" xfId="8"/>
    <cellStyle name="Обычный 3 3" xfId="7"/>
    <cellStyle name="Обычный 4" xfId="4"/>
    <cellStyle name="Обычный 5" xfId="5"/>
    <cellStyle name="Обычный 7" xfId="10"/>
  </cellStyles>
  <dxfs count="0"/>
  <tableStyles count="0" defaultTableStyle="TableStyleMedium9" defaultPivotStyle="PivotStyleLight16"/>
  <colors>
    <mruColors>
      <color rgb="FFCCFFFF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10" Type="http://schemas.openxmlformats.org/officeDocument/2006/relationships/revisionLog" Target="revisionLog10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1ACA5FE-D939-44ED-AAAA-9061A522FAD2}" diskRevisions="1" revisionId="28" version="10">
  <header guid="{0F7890C3-8D35-4F61-AA2C-2AADC9416B15}" dateTime="2023-09-13T18:12:13" maxSheetId="4" userName="Бессмертных Людмила Александровна" r:id="rId1">
    <sheetIdMap count="3">
      <sheetId val="1"/>
      <sheetId val="2"/>
      <sheetId val="3"/>
    </sheetIdMap>
  </header>
  <header guid="{5FB8D9A0-07BB-48F9-95EB-5861BCD33CAE}" dateTime="2023-09-13T18:14:49" maxSheetId="4" userName="Петровская Анна Игоревна" r:id="rId2" minRId="1" maxRId="4">
    <sheetIdMap count="3">
      <sheetId val="1"/>
      <sheetId val="2"/>
      <sheetId val="3"/>
    </sheetIdMap>
  </header>
  <header guid="{547DB5D0-0352-4E66-9E06-B36647086F9F}" dateTime="2023-09-13T18:15:43" maxSheetId="4" userName="Петровская Анна Игоревна" r:id="rId3" minRId="7">
    <sheetIdMap count="3">
      <sheetId val="1"/>
      <sheetId val="2"/>
      <sheetId val="3"/>
    </sheetIdMap>
  </header>
  <header guid="{B3263904-5E4F-4DE7-920D-F08A380CED22}" dateTime="2023-09-13T18:17:26" maxSheetId="4" userName="Бессмертных Людмила Александровна" r:id="rId4" minRId="8" maxRId="10">
    <sheetIdMap count="3">
      <sheetId val="1"/>
      <sheetId val="2"/>
      <sheetId val="3"/>
    </sheetIdMap>
  </header>
  <header guid="{8C961C8E-3495-4898-845C-5FF36D8C1189}" dateTime="2023-09-13T18:25:45" maxSheetId="4" userName="Петровская Анна Игоревна" r:id="rId5" minRId="13">
    <sheetIdMap count="3">
      <sheetId val="1"/>
      <sheetId val="2"/>
      <sheetId val="3"/>
    </sheetIdMap>
  </header>
  <header guid="{42B67F59-D9AA-4573-88B6-9D5AE13402B1}" dateTime="2023-09-14T00:58:08" maxSheetId="4" userName="Бессмертных Людмила Александровна" r:id="rId6">
    <sheetIdMap count="3">
      <sheetId val="1"/>
      <sheetId val="2"/>
      <sheetId val="3"/>
    </sheetIdMap>
  </header>
  <header guid="{D41BED3B-D9ED-4F73-A215-C8CDDACC2188}" dateTime="2023-09-14T09:26:29" maxSheetId="4" userName="Решетникова Ирина Александровна" r:id="rId7" minRId="18" maxRId="19">
    <sheetIdMap count="3">
      <sheetId val="1"/>
      <sheetId val="2"/>
      <sheetId val="3"/>
    </sheetIdMap>
  </header>
  <header guid="{3535E322-9FF8-4CBD-9002-2E27BDEC420D}" dateTime="2023-09-14T09:36:13" maxSheetId="4" userName="Бессмертных Людмила Александровна" r:id="rId8" minRId="21" maxRId="23">
    <sheetIdMap count="3">
      <sheetId val="1"/>
      <sheetId val="2"/>
      <sheetId val="3"/>
    </sheetIdMap>
  </header>
  <header guid="{F6580166-6666-4F18-B95E-2F903ED3BD8F}" dateTime="2023-09-14T09:36:32" maxSheetId="4" userName="Бессмертных Людмила Александровна" r:id="rId9" minRId="26" maxRId="27">
    <sheetIdMap count="3">
      <sheetId val="1"/>
      <sheetId val="2"/>
      <sheetId val="3"/>
    </sheetIdMap>
  </header>
  <header guid="{41ACA5FE-D939-44ED-AAAA-9061A522FAD2}" dateTime="2023-09-14T10:28:16" maxSheetId="4" userName="Решетникова Ирина Александровна" r:id="rId10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2D3D08B4-F1A7-4138-B102-6B6CEB6CB6B0}" action="delete"/>
  <rdn rId="0" localSheetId="1" customView="1" name="Z_2D3D08B4_F1A7_4138_B102_6B6CEB6CB6B0_.wvu.PrintTitles" hidden="1" oldHidden="1">
    <formula>'2023'!$4:$5</formula>
    <oldFormula>'2023'!$4:$5</oldFormula>
  </rdn>
  <rcv guid="{2D3D08B4-F1A7-4138-B102-6B6CEB6CB6B0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C72" t="inlineStr">
      <is>
        <t>Пункт 5 статьи 20 Федерального закона от 06.10.2003 №131-ФЗ "Об общих принципах организации местного самоуправления в Российской Федерации"; решение Думы города Нижневартовска от 07.02.2020 №571 "О дополнительной мере социальной поддержки в виде социальной выплаты неработающим пенсионерам, ветеранам Великой Отечественной войны", постановление администрации города Нижневартовска от 15.12.2017 №1838 "Об утверждении Порядка предоставления дополнительной меры социальной поддержки для отдельных категорий граждан в виде бесплатного проезда автомобильным транспортом по муниципальным маршрутам регулярных перевозок на территории города Нижневартовска"</t>
      </is>
    </oc>
    <nc r="C72" t="inlineStr">
      <is>
        <t>Пункт 5 статьи 20 Федерального закона от 06.10.2003 №131-ФЗ "Об общих принципах организации местного самоуправления в Российской Федерации"; решение Думы города Нижневартовска от 07.02.2020 №571 "О дополнительной мере социальной поддержки в виде социальной выплаты неработающим пенсионерам, ветеранам Великой Отечественной войны", постановление администрации города Нижневартовска от 15.06.2021 №482 "Об утверждении Положения о порядке реализации мероприятий по оказанию социальной поддержки и социальной помощи за счет средств бюджета города Нижневартовска",постановление администрации города Нижневартовска от 15.12.2017 №1838 "Об утверждении Порядка предоставления дополнительной меры социальной поддержки для отдельных категорий граждан в виде бесплатного проезда автомобильным транспортом по муниципальным маршрутам регулярных перевозок на территории города Нижневартовска".</t>
      </is>
    </nc>
  </rcc>
  <rcc rId="2" sId="1">
    <oc r="C76" t="inlineStr">
      <is>
        <t>Пункт 5 статьи 20 Федерального закона от 06.10.2003 №131-ФЗ "Об общих принципах организации местного самоуправления в Российской Федерации"; решение Думы города Нижневартовска от 07.02.2020 № 573 "О дополнительной мере социальной поддержки в городе Нижневартовске многодетным семьям, инвалидам, пользующимся услугами физкультурно-спортивной направленности"</t>
      </is>
    </oc>
    <nc r="C76" t="inlineStr">
      <is>
        <t>Пункт 5 статьи 20 Федерального закона от 06.10.2003 №131-ФЗ "Об общих принципах организации местного самоуправления в Российской Федерации"; решение Думы города Нижневартовска от 07.02.2020 № 573 "О дополнительной мере социальной поддержки в городе Нижневартовске многодетным семьям, инвалидам, пользующимся услугами физкультурно-спортивной направленности",  постановление администрации города Нижневартовска от 15.06.2021 №482 "Об утверждении Положения о порядке реализации мероприятий по оказанию социальной поддержки и социальной помощи за счет средств бюджета города Нижневартовска".</t>
      </is>
    </nc>
  </rcc>
  <rcc rId="3" sId="1">
    <oc r="C75" t="inlineStr">
      <is>
        <t>Пункт 5 статьи 20 Федерального закона от 06.10.2003 №131-ФЗ "Об общих принципах организации местного самоуправления в Российской Федерации"; решение Думы города Нижневартовска от 07.02.2020 №572 "О дополнительной мере социальной помощи гражданам, оказавшимся в трудной или критической жизненной ситуации"</t>
      </is>
    </oc>
    <nc r="C75" t="inlineStr">
      <is>
        <t>Пункт 5 статьи 20 Федерального закона от 06.10.2003 №131-ФЗ "Об общих принципах организации местного самоуправления в Российской Федерации"; решение Думы города Нижневартовска от 07.02.2020 №572 "О дополнительной мере социальной помощи гражданам, оказавшимся в трудной или критической жизненной ситуации",  постановление администрации города Нижневартовска от 15.06.2021 №482 "Об утверждении Положения о порядке реализации мероприятий по оказанию социальной поддержки и социальной помощи за счет средств бюджета города Нижневартовска".</t>
      </is>
    </nc>
  </rcc>
  <rcc rId="4" sId="1">
    <oc r="C77" t="inlineStr">
      <is>
        <t xml:space="preserve">Пункт 5 статьи 20 Федерального закона от 06.10.2003 №131-ФЗ "Об общих принципах организации местного самоуправления в Российской Федерации"; решение Думы города Нижневартовска от 26.11.2020 №682 "О дополнительной мере социальной помощи в городе Нижневартовске в виде предоставления единовременной социальной выплаты на приобретение новогодних детских подарков и в виде предоставления новогодних детских подарков отдельным категориям граждан"
</t>
      </is>
    </oc>
    <nc r="C77" t="inlineStr">
      <is>
        <t>Пункт 5 статьи 20 Федерального закона от 06.10.2003 №131-ФЗ "Об общих принципах организации местного самоуправления в Российской Федерации"; решение Думы города Нижневартовска от 26.11.2020 №682 "О дополнительной мере социальной помощи в городе Нижневартовске в виде предоставления единовременной социальной выплаты на приобретение новогодних детских подарков и в виде предоставления новогодних детских подарков отдельным категориям граждан", Постановление Администрации города Нижневартовска от 15.12.2021 №980 "О предоставлении дополнительной меры социальной помощи в городе Нижневартовске в виде предоставления единовременной социальной выплаты на приобретение новогодних детских подарков и в виде предоставления новогодних детских подарков отдельным категориям граждан".</t>
      </is>
    </nc>
  </rcc>
  <rcv guid="{F59AD919-7FD1-4BB0-B86D-264A895B1B9E}" action="delete"/>
  <rdn rId="0" localSheetId="1" customView="1" name="Z_F59AD919_7FD1_4BB0_B86D_264A895B1B9E_.wvu.PrintArea" hidden="1" oldHidden="1">
    <formula>'2023'!$A$1:$D$98</formula>
    <oldFormula>'2023'!$A$1:$D$98</oldFormula>
  </rdn>
  <rdn rId="0" localSheetId="1" customView="1" name="Z_F59AD919_7FD1_4BB0_B86D_264A895B1B9E_.wvu.PrintTitles" hidden="1" oldHidden="1">
    <formula>'2023'!$4:$5</formula>
    <oldFormula>'2023'!$4:$5</oldFormula>
  </rdn>
  <rcv guid="{F59AD919-7FD1-4BB0-B86D-264A895B1B9E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" sId="1">
    <oc r="C78" t="inlineStr">
      <is>
        <t xml:space="preserve">Пункт 5 статьи 20 Федерального закона от 06.10.2003 №131-ФЗ "Об общих принципах организации местного самоуправления в Российской Федерации",  решение Думы города Нижневартовска от 27.05.2022 №151 "О дополнительной мере социальной поддержки в городе Нижневартовске одному из членов семей отдельных категорий граждан, принимавших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в случае их гибели (смерти) в ходе ее проведения".
</t>
      </is>
    </oc>
    <nc r="C78" t="inlineStr">
      <is>
        <t>Пункт 5 статьи 20 Федерального закона от 06.10.2003 №131-ФЗ "Об общих принципах организации местного самоуправления в Российской Федерации",  решение Думы города Нижневартовска от 27.05.2022 №151 "О дополнительной мере социальной поддержки в городе Нижневартовске одному из членов семей отдельных категорий граждан, принимавших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в случае их гибели (смерти) в ходе ее проведения", постановление администрации города Нижневартовска от 06.06.2022 №365 
"Об утверждении Порядка предоставления дополнительной меры социальной поддержки в городе Нижневартовске одному из членов семей отдельных категорий граждан, принимавших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в случае их гибели (смерти) в ходе ее проведения".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" sId="1">
    <oc r="C76" t="inlineStr">
      <is>
        <t>Пункт 5 статьи 20 Федерального закона от 06.10.2003 №131-ФЗ "Об общих принципах организации местного самоуправления в Российской Федерации"; решение Думы города Нижневартовска от 07.02.2020 № 573 "О дополнительной мере социальной поддержки в городе Нижневартовске многодетным семьям, инвалидам, пользующимся услугами физкультурно-спортивной направленности",  постановление администрации города Нижневартовска от 15.06.2021 №482 "Об утверждении Положения о порядке реализации мероприятий по оказанию социальной поддержки и социальной помощи за счет средств бюджета города Нижневартовска".</t>
      </is>
    </oc>
    <nc r="C76" t="inlineStr">
      <is>
        <t>Пункт 5 статьи 20 Федерального закона от 06.10.2003 №131-ФЗ "Об общих принципах организации местного самоуправления в Российской Федерации"; решение Думы города Нижневартовска от 07.02.2020 №573 "О дополнительной мере социальной поддержки в городе Нижневартовске многодетным семьям, инвалидам, пользующимся услугами физкультурно-спортивной направленности",  постановление администрации города Нижневартовска от 15.06.2021 №482 "Об утверждении Положения о порядке реализации мероприятий по оказанию социальной поддержки и социальной помощи за счет средств бюджета города Нижневартовска".</t>
      </is>
    </nc>
  </rcc>
  <rcc rId="9" sId="1">
    <oc r="D83" t="inlineStr">
      <is>
        <t>Средства бюджета города на резервирование средств на выполнение мероприятий по приобретению подвижного состава пассажирского транспорта общественного пользования, в том числе обеспечение долевого софинансирования</t>
      </is>
    </oc>
    <nc r="D83" t="inlineStr">
      <is>
        <t>Средства бюджета города на резервирование средств на выполнение мероприятий по приобретению подвижного состава пассажирского транспорта общественного пользования, в том числе обеспечение долевого софинансирования.</t>
      </is>
    </nc>
  </rcc>
  <rcc rId="10" sId="1">
    <oc r="D82" t="inlineStr">
      <is>
        <t>Средства бюджета города на пополнение резервного фонда администрации города с целью финансового обеспечения мероприятий, связанных с устранением последствий чрезвычайной ситуации муниципального характера</t>
      </is>
    </oc>
    <nc r="D82" t="inlineStr">
      <is>
        <t>Средства бюджета города на пополнение резервного фонда администрации города с целью финансового обеспечения мероприятий, связанных с устранением последствий чрезвычайной ситуации муниципального характера.</t>
      </is>
    </nc>
  </rcc>
  <rcv guid="{C4F1229C-F644-49BB-B399-CB0E66F0A536}" action="delete"/>
  <rdn rId="0" localSheetId="1" customView="1" name="Z_C4F1229C_F644_49BB_B399_CB0E66F0A536_.wvu.PrintArea" hidden="1" oldHidden="1">
    <formula>'2023'!$A$1:$D$98</formula>
    <oldFormula>'2023'!$A$1:$D$98</oldFormula>
  </rdn>
  <rdn rId="0" localSheetId="1" customView="1" name="Z_C4F1229C_F644_49BB_B399_CB0E66F0A536_.wvu.PrintTitles" hidden="1" oldHidden="1">
    <formula>'2023'!$4:$5</formula>
    <oldFormula>'2023'!$4:$5</oldFormula>
  </rdn>
  <rcv guid="{C4F1229C-F644-49BB-B399-CB0E66F0A536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" sId="1">
    <oc r="C72" t="inlineStr">
      <is>
        <t>Пункт 5 статьи 20 Федерального закона от 06.10.2003 №131-ФЗ "Об общих принципах организации местного самоуправления в Российской Федерации"; решение Думы города Нижневартовска от 07.02.2020 №571 "О дополнительной мере социальной поддержки в виде социальной выплаты неработающим пенсионерам, ветеранам Великой Отечественной войны", постановление администрации города Нижневартовска от 15.06.2021 №482 "Об утверждении Положения о порядке реализации мероприятий по оказанию социальной поддержки и социальной помощи за счет средств бюджета города Нижневартовска",постановление администрации города Нижневартовска от 15.12.2017 №1838 "Об утверждении Порядка предоставления дополнительной меры социальной поддержки для отдельных категорий граждан в виде бесплатного проезда автомобильным транспортом по муниципальным маршрутам регулярных перевозок на территории города Нижневартовска".</t>
      </is>
    </oc>
    <nc r="C72" t="inlineStr">
      <is>
        <t>Пункт 5 статьи 20 Федерального закона от 06.10.2003 №131-ФЗ "Об общих принципах организации местного самоуправления в Российской Федерации"; решение Думы города Нижневартовска от 07.02.2020 №571 "О дополнительной мере социальной поддержки в виде социальной выплаты неработающим пенсионерам, ветеранам Великой Отечественной войны", постановление администрации города Нижневартовска от 15.06.2021 №482 "Об утверждении Положения о порядке реализации мероприятий по оказанию социальной поддержки и социальной помощи за счет средств бюджета города Нижневартовска", постановление администрации города Нижневартовска от 15.12.2017 №1838 "Об утверждении Порядка предоставления дополнительной меры социальной поддержки для отдельных категорий граждан в виде бесплатного проезда автомобильным транспортом по муниципальным маршрутам регулярных перевозок на территории города Нижневартовска".</t>
      </is>
    </nc>
  </rcc>
  <rcv guid="{F59AD919-7FD1-4BB0-B86D-264A895B1B9E}" action="delete"/>
  <rdn rId="0" localSheetId="1" customView="1" name="Z_F59AD919_7FD1_4BB0_B86D_264A895B1B9E_.wvu.PrintArea" hidden="1" oldHidden="1">
    <formula>'2023'!$A$1:$D$98</formula>
    <oldFormula>'2023'!$A$1:$D$98</oldFormula>
  </rdn>
  <rdn rId="0" localSheetId="1" customView="1" name="Z_F59AD919_7FD1_4BB0_B86D_264A895B1B9E_.wvu.PrintTitles" hidden="1" oldHidden="1">
    <formula>'2023'!$4:$5</formula>
    <oldFormula>'2023'!$4:$5</oldFormula>
  </rdn>
  <rcv guid="{F59AD919-7FD1-4BB0-B86D-264A895B1B9E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4F1229C-F644-49BB-B399-CB0E66F0A536}" action="delete"/>
  <rdn rId="0" localSheetId="1" customView="1" name="Z_C4F1229C_F644_49BB_B399_CB0E66F0A536_.wvu.PrintArea" hidden="1" oldHidden="1">
    <formula>'2023'!$A$1:$D$98</formula>
    <oldFormula>'2023'!$A$1:$D$98</oldFormula>
  </rdn>
  <rdn rId="0" localSheetId="1" customView="1" name="Z_C4F1229C_F644_49BB_B399_CB0E66F0A536_.wvu.PrintTitles" hidden="1" oldHidden="1">
    <formula>'2023'!$4:$5</formula>
    <oldFormula>'2023'!$4:$5</oldFormula>
  </rdn>
  <rcv guid="{C4F1229C-F644-49BB-B399-CB0E66F0A536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" sId="2">
    <oc r="D10" t="inlineStr">
      <is>
        <t>Средства бюджета города на организацию транспортного обслуживания населения в границах городского округа.</t>
      </is>
    </oc>
    <nc r="D10" t="inlineStr">
      <is>
        <t>Средства бюджета города на организацию транспортного обслуживания населения в границах городского округа в связи с планируемым введением 5 новых маршрутов, увеличением общей протяженности эксплуатационного пути маршрутов и количества транспортных средств, задействованных на линии. Расчет произведен в соответствии с требованиями приказа Минтранса России от 20.10.2021 №351 "Об утверждении Порядка определения начальной (максимальной) цены контракта, а также цены контракта, заключаемого с единственным поставщиком (подрядчиком, исполнителем), при осуществлении закупок в сфере регулярных перевозок пассажиров и багажа автомобильным транспортом и городским наземным электрическим транспортом"</t>
      </is>
    </nc>
  </rcc>
  <rcc rId="19" sId="3">
    <oc r="D10" t="inlineStr">
      <is>
        <t>Средства бюджета города на организацию транспортного обслуживания населения в границах городского округа.</t>
      </is>
    </oc>
    <nc r="D10" t="inlineStr">
      <is>
        <t>Средства бюджета города на организацию транспортного обслуживания населения в границах городского округа в связи с планируемым введением 5 новых маршрутов, увеличением общей протяженности эксплуатационного пути маршрутов и количества транспортных средств, задействованных на линии. Расчет произведен в соответствии с требованиями приказа Минтранса России от 20.10.2021 №351 "Об утверждении Порядка определения начальной (максимальной) цены контракта, а также цены контракта, заключаемого с единственным поставщиком (подрядчиком, исполнителем), при осуществлении закупок в сфере регулярных перевозок пассажиров и багажа автомобильным транспортом и городским наземным электрическим транспортом"</t>
      </is>
    </nc>
  </rcc>
  <rcv guid="{2D3D08B4-F1A7-4138-B102-6B6CEB6CB6B0}" action="delete"/>
  <rdn rId="0" localSheetId="1" customView="1" name="Z_2D3D08B4_F1A7_4138_B102_6B6CEB6CB6B0_.wvu.PrintTitles" hidden="1" oldHidden="1">
    <formula>'2023'!$4:$5</formula>
    <oldFormula>'2023'!$4:$5</oldFormula>
  </rdn>
  <rcv guid="{2D3D08B4-F1A7-4138-B102-6B6CEB6CB6B0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1" sId="1" ref="A99:XFD99" action="deleteRow">
    <rfmt sheetId="1" xfDxf="1" sqref="A99:XFD99" start="0" length="0">
      <dxf>
        <font>
          <sz val="14"/>
          <color auto="1"/>
          <name val="Times New Roman"/>
          <scheme val="none"/>
        </font>
        <alignment vertical="center" wrapText="1" readingOrder="0"/>
      </dxf>
    </rfmt>
    <rfmt sheetId="1" sqref="A99" start="0" length="0">
      <dxf>
        <font>
          <sz val="11"/>
          <color theme="1"/>
          <name val="Calibri"/>
          <scheme val="minor"/>
        </font>
        <alignment vertical="bottom" wrapText="0" readingOrder="0"/>
      </dxf>
    </rfmt>
    <rcc rId="0" sId="1" dxf="1">
      <nc r="B99">
        <f>B85+B64+B54+B36+B31+B16+B13+328.96</f>
      </nc>
      <ndxf>
        <numFmt numFmtId="4" formatCode="#,##0.00"/>
        <alignment horizontal="right" readingOrder="0"/>
      </ndxf>
    </rcc>
    <rcc rId="0" sId="1" dxf="1">
      <nc r="C99" t="inlineStr">
        <is>
          <t xml:space="preserve">распределение дотации по ГРБС </t>
        </is>
      </nc>
      <ndxf>
        <alignment horizontal="justify" readingOrder="0"/>
      </ndxf>
    </rcc>
  </rrc>
  <rrc rId="22" sId="1" ref="A99:XFD99" action="deleteRow">
    <undo index="0" exp="ref" v="1" dr="B99" r="B100" sId="1"/>
    <undo index="0" exp="area" ref3D="1" dr="$A$1:$D$99" dn="Z_D963C193_9B68_47A7_AFD2_A31FAC2CD833_.wvu.PrintArea" sId="1"/>
    <rfmt sheetId="1" xfDxf="1" sqref="A99:XFD99" start="0" length="0">
      <dxf>
        <font>
          <sz val="14"/>
          <color auto="1"/>
          <name val="Times New Roman"/>
          <scheme val="none"/>
        </font>
        <alignment vertical="center" wrapText="1" readingOrder="0"/>
      </dxf>
    </rfmt>
    <rfmt sheetId="1" sqref="A99" start="0" length="0">
      <dxf>
        <font>
          <sz val="11"/>
          <color theme="1"/>
          <name val="Calibri"/>
          <scheme val="minor"/>
        </font>
        <alignment vertical="bottom" wrapText="0" readingOrder="0"/>
      </dxf>
    </rfmt>
    <rcc rId="0" sId="1" dxf="1" numFmtId="4">
      <nc r="B99">
        <v>369875.56</v>
      </nc>
      <ndxf>
        <font>
          <b/>
          <sz val="14"/>
          <color auto="1"/>
          <name val="Times New Roman"/>
          <scheme val="none"/>
        </font>
        <numFmt numFmtId="4" formatCode="#,##0.00"/>
        <alignment horizontal="right" readingOrder="0"/>
      </ndxf>
    </rcc>
    <rfmt sheetId="1" sqref="C99" start="0" length="0">
      <dxf>
        <numFmt numFmtId="4" formatCode="#,##0.00"/>
        <alignment horizontal="justify" readingOrder="0"/>
      </dxf>
    </rfmt>
  </rrc>
  <rrc rId="23" sId="1" ref="A99:XFD99" action="deleteRow">
    <rfmt sheetId="1" xfDxf="1" sqref="A99:XFD99" start="0" length="0">
      <dxf>
        <font>
          <sz val="14"/>
          <color auto="1"/>
          <name val="Times New Roman"/>
          <scheme val="none"/>
        </font>
        <alignment vertical="center" wrapText="1" readingOrder="0"/>
      </dxf>
    </rfmt>
    <rfmt sheetId="1" sqref="A99" start="0" length="0">
      <dxf>
        <font>
          <sz val="11"/>
          <color theme="1"/>
          <name val="Calibri"/>
          <scheme val="minor"/>
        </font>
        <alignment vertical="bottom" wrapText="0" readingOrder="0"/>
      </dxf>
    </rfmt>
    <rcc rId="0" sId="1" dxf="1">
      <nc r="B99">
        <f>#REF!-B98</f>
      </nc>
      <ndxf>
        <font>
          <i/>
          <sz val="14"/>
          <color rgb="FFFF0000"/>
          <name val="Times New Roman"/>
          <scheme val="none"/>
        </font>
        <numFmt numFmtId="4" formatCode="#,##0.00"/>
        <alignment horizontal="right" readingOrder="0"/>
      </ndxf>
    </rcc>
    <rfmt sheetId="1" sqref="C99" start="0" length="0">
      <dxf>
        <alignment horizontal="justify" readingOrder="0"/>
      </dxf>
    </rfmt>
  </rrc>
  <rcv guid="{C4F1229C-F644-49BB-B399-CB0E66F0A536}" action="delete"/>
  <rdn rId="0" localSheetId="1" customView="1" name="Z_C4F1229C_F644_49BB_B399_CB0E66F0A536_.wvu.PrintArea" hidden="1" oldHidden="1">
    <formula>'2023'!$A$1:$D$98</formula>
    <oldFormula>'2023'!$A$1:$D$98</oldFormula>
  </rdn>
  <rdn rId="0" localSheetId="1" customView="1" name="Z_C4F1229C_F644_49BB_B399_CB0E66F0A536_.wvu.PrintTitles" hidden="1" oldHidden="1">
    <formula>'2023'!$4:$5</formula>
    <oldFormula>'2023'!$4:$5</oldFormula>
  </rdn>
  <rcv guid="{C4F1229C-F644-49BB-B399-CB0E66F0A536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" sId="2">
    <oc r="D10" t="inlineStr">
      <is>
        <t>Средства бюджета города на организацию транспортного обслуживания населения в границах городского округа в связи с планируемым введением 5 новых маршрутов, увеличением общей протяженности эксплуатационного пути маршрутов и количества транспортных средств, задействованных на линии. Расчет произведен в соответствии с требованиями приказа Минтранса России от 20.10.2021 №351 "Об утверждении Порядка определения начальной (максимальной) цены контракта, а также цены контракта, заключаемого с единственным поставщиком (подрядчиком, исполнителем), при осуществлении закупок в сфере регулярных перевозок пассажиров и багажа автомобильным транспортом и городским наземным электрическим транспортом"</t>
      </is>
    </oc>
    <nc r="D10" t="inlineStr">
      <is>
        <t>Средства бюджета города на организацию транспортного обслуживания населения в границах городского округа в связи с планируемым введением 5 новых маршрутов, увеличением общей протяженности эксплуатационного пути маршрутов и количества транспортных средств, задействованных на линии. Расчет произведен в соответствии с требованиями приказа Минтранса России от 20.10.2021 №351 "Об утверждении Порядка определения начальной (максимальной) цены контракта, а также цены контракта, заключаемого с единственным поставщиком (подрядчиком, исполнителем), при осуществлении закупок в сфере регулярных перевозок пассажиров и багажа автомобильным транспортом и городским наземным электрическим транспортом".</t>
      </is>
    </nc>
  </rcc>
  <rcc rId="27" sId="3">
    <oc r="D10" t="inlineStr">
      <is>
        <t>Средства бюджета города на организацию транспортного обслуживания населения в границах городского округа в связи с планируемым введением 5 новых маршрутов, увеличением общей протяженности эксплуатационного пути маршрутов и количества транспортных средств, задействованных на линии. Расчет произведен в соответствии с требованиями приказа Минтранса России от 20.10.2021 №351 "Об утверждении Порядка определения начальной (максимальной) цены контракта, а также цены контракта, заключаемого с единственным поставщиком (подрядчиком, исполнителем), при осуществлении закупок в сфере регулярных перевозок пассажиров и багажа автомобильным транспортом и городским наземным электрическим транспортом"</t>
      </is>
    </oc>
    <nc r="D10" t="inlineStr">
      <is>
        <t>Средства бюджета города на организацию транспортного обслуживания населения в границах городского округа в связи с планируемым введением 5 новых маршрутов, увеличением общей протяженности эксплуатационного пути маршрутов и количества транспортных средств, задействованных на линии. Расчет произведен в соответствии с требованиями приказа Минтранса России от 20.10.2021 №351 "Об утверждении Порядка определения начальной (максимальной) цены контракта, а также цены контракта, заключаемого с единственным поставщиком (подрядчиком, исполнителем), при осуществлении закупок в сфере регулярных перевозок пассажиров и багажа автомобильным транспортом и городским наземным электрическим транспортом".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41ACA5FE-D939-44ED-AAAA-9061A522FAD2}" name="Михайлишина Оксана Николаевна" id="-1961456784" dateTime="2023-09-14T14:41:06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.bin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12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1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35.bin"/><Relationship Id="rId10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4.bin"/><Relationship Id="rId9" Type="http://schemas.openxmlformats.org/officeDocument/2006/relationships/printerSettings" Target="../printerSettings/printerSettings3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0.bin"/><Relationship Id="rId3" Type="http://schemas.openxmlformats.org/officeDocument/2006/relationships/printerSettings" Target="../printerSettings/printerSettings45.bin"/><Relationship Id="rId7" Type="http://schemas.openxmlformats.org/officeDocument/2006/relationships/printerSettings" Target="../printerSettings/printerSettings49.bin"/><Relationship Id="rId12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6" Type="http://schemas.openxmlformats.org/officeDocument/2006/relationships/printerSettings" Target="../printerSettings/printerSettings48.bin"/><Relationship Id="rId11" Type="http://schemas.openxmlformats.org/officeDocument/2006/relationships/printerSettings" Target="../printerSettings/printerSettings53.bin"/><Relationship Id="rId5" Type="http://schemas.openxmlformats.org/officeDocument/2006/relationships/printerSettings" Target="../printerSettings/printerSettings47.bin"/><Relationship Id="rId10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46.bin"/><Relationship Id="rId9" Type="http://schemas.openxmlformats.org/officeDocument/2006/relationships/printerSettings" Target="../printerSettings/printerSettings5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6"/>
  <sheetViews>
    <sheetView tabSelected="1" zoomScale="60" zoomScaleNormal="60" zoomScaleSheetLayoutView="7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11" sqref="A11"/>
    </sheetView>
  </sheetViews>
  <sheetFormatPr defaultRowHeight="18.75" x14ac:dyDescent="0.25"/>
  <cols>
    <col min="1" max="1" width="81" customWidth="1"/>
    <col min="2" max="2" width="26.28515625" style="6" customWidth="1"/>
    <col min="3" max="3" width="101.7109375" style="15" customWidth="1"/>
    <col min="4" max="4" width="105.85546875" style="3" customWidth="1"/>
    <col min="5" max="21" width="9.140625" style="2"/>
    <col min="22" max="22" width="9.42578125" style="2" customWidth="1"/>
    <col min="23" max="80" width="9.140625" style="2"/>
    <col min="81" max="81" width="10.5703125" style="2" customWidth="1"/>
    <col min="82" max="82" width="60.42578125" style="2" customWidth="1"/>
    <col min="83" max="83" width="18.28515625" style="2" customWidth="1"/>
    <col min="84" max="84" width="92.28515625" style="2" customWidth="1"/>
    <col min="85" max="85" width="85.28515625" style="2" customWidth="1"/>
    <col min="86" max="86" width="10.140625" style="2" customWidth="1"/>
    <col min="87" max="87" width="15" style="2" customWidth="1"/>
    <col min="88" max="88" width="32.7109375" style="2" customWidth="1"/>
    <col min="89" max="336" width="9.140625" style="2"/>
    <col min="337" max="337" width="10.5703125" style="2" customWidth="1"/>
    <col min="338" max="338" width="60.42578125" style="2" customWidth="1"/>
    <col min="339" max="339" width="18.28515625" style="2" customWidth="1"/>
    <col min="340" max="340" width="92.28515625" style="2" customWidth="1"/>
    <col min="341" max="341" width="85.28515625" style="2" customWidth="1"/>
    <col min="342" max="342" width="10.140625" style="2" customWidth="1"/>
    <col min="343" max="343" width="15" style="2" customWidth="1"/>
    <col min="344" max="344" width="32.7109375" style="2" customWidth="1"/>
    <col min="345" max="592" width="9.140625" style="2"/>
    <col min="593" max="593" width="10.5703125" style="2" customWidth="1"/>
    <col min="594" max="594" width="60.42578125" style="2" customWidth="1"/>
    <col min="595" max="595" width="18.28515625" style="2" customWidth="1"/>
    <col min="596" max="596" width="92.28515625" style="2" customWidth="1"/>
    <col min="597" max="597" width="85.28515625" style="2" customWidth="1"/>
    <col min="598" max="598" width="10.140625" style="2" customWidth="1"/>
    <col min="599" max="599" width="15" style="2" customWidth="1"/>
    <col min="600" max="600" width="32.7109375" style="2" customWidth="1"/>
    <col min="601" max="848" width="9.140625" style="2"/>
    <col min="849" max="849" width="10.5703125" style="2" customWidth="1"/>
    <col min="850" max="850" width="60.42578125" style="2" customWidth="1"/>
    <col min="851" max="851" width="18.28515625" style="2" customWidth="1"/>
    <col min="852" max="852" width="92.28515625" style="2" customWidth="1"/>
    <col min="853" max="853" width="85.28515625" style="2" customWidth="1"/>
    <col min="854" max="854" width="10.140625" style="2" customWidth="1"/>
    <col min="855" max="855" width="15" style="2" customWidth="1"/>
    <col min="856" max="856" width="32.7109375" style="2" customWidth="1"/>
    <col min="857" max="1104" width="9.140625" style="2"/>
    <col min="1105" max="1105" width="10.5703125" style="2" customWidth="1"/>
    <col min="1106" max="1106" width="60.42578125" style="2" customWidth="1"/>
    <col min="1107" max="1107" width="18.28515625" style="2" customWidth="1"/>
    <col min="1108" max="1108" width="92.28515625" style="2" customWidth="1"/>
    <col min="1109" max="1109" width="85.28515625" style="2" customWidth="1"/>
    <col min="1110" max="1110" width="10.140625" style="2" customWidth="1"/>
    <col min="1111" max="1111" width="15" style="2" customWidth="1"/>
    <col min="1112" max="1112" width="32.7109375" style="2" customWidth="1"/>
    <col min="1113" max="1360" width="9.140625" style="2"/>
    <col min="1361" max="1361" width="10.5703125" style="2" customWidth="1"/>
    <col min="1362" max="1362" width="60.42578125" style="2" customWidth="1"/>
    <col min="1363" max="1363" width="18.28515625" style="2" customWidth="1"/>
    <col min="1364" max="1364" width="92.28515625" style="2" customWidth="1"/>
    <col min="1365" max="1365" width="85.28515625" style="2" customWidth="1"/>
    <col min="1366" max="1366" width="10.140625" style="2" customWidth="1"/>
    <col min="1367" max="1367" width="15" style="2" customWidth="1"/>
    <col min="1368" max="1368" width="32.7109375" style="2" customWidth="1"/>
    <col min="1369" max="1616" width="9.140625" style="2"/>
    <col min="1617" max="1617" width="10.5703125" style="2" customWidth="1"/>
    <col min="1618" max="1618" width="60.42578125" style="2" customWidth="1"/>
    <col min="1619" max="1619" width="18.28515625" style="2" customWidth="1"/>
    <col min="1620" max="1620" width="92.28515625" style="2" customWidth="1"/>
    <col min="1621" max="1621" width="85.28515625" style="2" customWidth="1"/>
    <col min="1622" max="1622" width="10.140625" style="2" customWidth="1"/>
    <col min="1623" max="1623" width="15" style="2" customWidth="1"/>
    <col min="1624" max="1624" width="32.7109375" style="2" customWidth="1"/>
    <col min="1625" max="1872" width="9.140625" style="2"/>
    <col min="1873" max="1873" width="10.5703125" style="2" customWidth="1"/>
    <col min="1874" max="1874" width="60.42578125" style="2" customWidth="1"/>
    <col min="1875" max="1875" width="18.28515625" style="2" customWidth="1"/>
    <col min="1876" max="1876" width="92.28515625" style="2" customWidth="1"/>
    <col min="1877" max="1877" width="85.28515625" style="2" customWidth="1"/>
    <col min="1878" max="1878" width="10.140625" style="2" customWidth="1"/>
    <col min="1879" max="1879" width="15" style="2" customWidth="1"/>
    <col min="1880" max="1880" width="32.7109375" style="2" customWidth="1"/>
    <col min="1881" max="2128" width="9.140625" style="2"/>
    <col min="2129" max="2129" width="10.5703125" style="2" customWidth="1"/>
    <col min="2130" max="2130" width="60.42578125" style="2" customWidth="1"/>
    <col min="2131" max="2131" width="18.28515625" style="2" customWidth="1"/>
    <col min="2132" max="2132" width="92.28515625" style="2" customWidth="1"/>
    <col min="2133" max="2133" width="85.28515625" style="2" customWidth="1"/>
    <col min="2134" max="2134" width="10.140625" style="2" customWidth="1"/>
    <col min="2135" max="2135" width="15" style="2" customWidth="1"/>
    <col min="2136" max="2136" width="32.7109375" style="2" customWidth="1"/>
    <col min="2137" max="2384" width="9.140625" style="2"/>
    <col min="2385" max="2385" width="10.5703125" style="2" customWidth="1"/>
    <col min="2386" max="2386" width="60.42578125" style="2" customWidth="1"/>
    <col min="2387" max="2387" width="18.28515625" style="2" customWidth="1"/>
    <col min="2388" max="2388" width="92.28515625" style="2" customWidth="1"/>
    <col min="2389" max="2389" width="85.28515625" style="2" customWidth="1"/>
    <col min="2390" max="2390" width="10.140625" style="2" customWidth="1"/>
    <col min="2391" max="2391" width="15" style="2" customWidth="1"/>
    <col min="2392" max="2392" width="32.7109375" style="2" customWidth="1"/>
    <col min="2393" max="2640" width="9.140625" style="2"/>
    <col min="2641" max="2641" width="10.5703125" style="2" customWidth="1"/>
    <col min="2642" max="2642" width="60.42578125" style="2" customWidth="1"/>
    <col min="2643" max="2643" width="18.28515625" style="2" customWidth="1"/>
    <col min="2644" max="2644" width="92.28515625" style="2" customWidth="1"/>
    <col min="2645" max="2645" width="85.28515625" style="2" customWidth="1"/>
    <col min="2646" max="2646" width="10.140625" style="2" customWidth="1"/>
    <col min="2647" max="2647" width="15" style="2" customWidth="1"/>
    <col min="2648" max="2648" width="32.7109375" style="2" customWidth="1"/>
    <col min="2649" max="2896" width="9.140625" style="2"/>
    <col min="2897" max="2897" width="10.5703125" style="2" customWidth="1"/>
    <col min="2898" max="2898" width="60.42578125" style="2" customWidth="1"/>
    <col min="2899" max="2899" width="18.28515625" style="2" customWidth="1"/>
    <col min="2900" max="2900" width="92.28515625" style="2" customWidth="1"/>
    <col min="2901" max="2901" width="85.28515625" style="2" customWidth="1"/>
    <col min="2902" max="2902" width="10.140625" style="2" customWidth="1"/>
    <col min="2903" max="2903" width="15" style="2" customWidth="1"/>
    <col min="2904" max="2904" width="32.7109375" style="2" customWidth="1"/>
    <col min="2905" max="3152" width="9.140625" style="2"/>
    <col min="3153" max="3153" width="10.5703125" style="2" customWidth="1"/>
    <col min="3154" max="3154" width="60.42578125" style="2" customWidth="1"/>
    <col min="3155" max="3155" width="18.28515625" style="2" customWidth="1"/>
    <col min="3156" max="3156" width="92.28515625" style="2" customWidth="1"/>
    <col min="3157" max="3157" width="85.28515625" style="2" customWidth="1"/>
    <col min="3158" max="3158" width="10.140625" style="2" customWidth="1"/>
    <col min="3159" max="3159" width="15" style="2" customWidth="1"/>
    <col min="3160" max="3160" width="32.7109375" style="2" customWidth="1"/>
    <col min="3161" max="3408" width="9.140625" style="2"/>
    <col min="3409" max="3409" width="10.5703125" style="2" customWidth="1"/>
    <col min="3410" max="3410" width="60.42578125" style="2" customWidth="1"/>
    <col min="3411" max="3411" width="18.28515625" style="2" customWidth="1"/>
    <col min="3412" max="3412" width="92.28515625" style="2" customWidth="1"/>
    <col min="3413" max="3413" width="85.28515625" style="2" customWidth="1"/>
    <col min="3414" max="3414" width="10.140625" style="2" customWidth="1"/>
    <col min="3415" max="3415" width="15" style="2" customWidth="1"/>
    <col min="3416" max="3416" width="32.7109375" style="2" customWidth="1"/>
    <col min="3417" max="3664" width="9.140625" style="2"/>
    <col min="3665" max="3665" width="10.5703125" style="2" customWidth="1"/>
    <col min="3666" max="3666" width="60.42578125" style="2" customWidth="1"/>
    <col min="3667" max="3667" width="18.28515625" style="2" customWidth="1"/>
    <col min="3668" max="3668" width="92.28515625" style="2" customWidth="1"/>
    <col min="3669" max="3669" width="85.28515625" style="2" customWidth="1"/>
    <col min="3670" max="3670" width="10.140625" style="2" customWidth="1"/>
    <col min="3671" max="3671" width="15" style="2" customWidth="1"/>
    <col min="3672" max="3672" width="32.7109375" style="2" customWidth="1"/>
    <col min="3673" max="3920" width="9.140625" style="2"/>
    <col min="3921" max="3921" width="10.5703125" style="2" customWidth="1"/>
    <col min="3922" max="3922" width="60.42578125" style="2" customWidth="1"/>
    <col min="3923" max="3923" width="18.28515625" style="2" customWidth="1"/>
    <col min="3924" max="3924" width="92.28515625" style="2" customWidth="1"/>
    <col min="3925" max="3925" width="85.28515625" style="2" customWidth="1"/>
    <col min="3926" max="3926" width="10.140625" style="2" customWidth="1"/>
    <col min="3927" max="3927" width="15" style="2" customWidth="1"/>
    <col min="3928" max="3928" width="32.7109375" style="2" customWidth="1"/>
    <col min="3929" max="4176" width="9.140625" style="2"/>
    <col min="4177" max="4177" width="10.5703125" style="2" customWidth="1"/>
    <col min="4178" max="4178" width="60.42578125" style="2" customWidth="1"/>
    <col min="4179" max="4179" width="18.28515625" style="2" customWidth="1"/>
    <col min="4180" max="4180" width="92.28515625" style="2" customWidth="1"/>
    <col min="4181" max="4181" width="85.28515625" style="2" customWidth="1"/>
    <col min="4182" max="4182" width="10.140625" style="2" customWidth="1"/>
    <col min="4183" max="4183" width="15" style="2" customWidth="1"/>
    <col min="4184" max="4184" width="32.7109375" style="2" customWidth="1"/>
    <col min="4185" max="4432" width="9.140625" style="2"/>
    <col min="4433" max="4433" width="10.5703125" style="2" customWidth="1"/>
    <col min="4434" max="4434" width="60.42578125" style="2" customWidth="1"/>
    <col min="4435" max="4435" width="18.28515625" style="2" customWidth="1"/>
    <col min="4436" max="4436" width="92.28515625" style="2" customWidth="1"/>
    <col min="4437" max="4437" width="85.28515625" style="2" customWidth="1"/>
    <col min="4438" max="4438" width="10.140625" style="2" customWidth="1"/>
    <col min="4439" max="4439" width="15" style="2" customWidth="1"/>
    <col min="4440" max="4440" width="32.7109375" style="2" customWidth="1"/>
    <col min="4441" max="4688" width="9.140625" style="2"/>
    <col min="4689" max="4689" width="10.5703125" style="2" customWidth="1"/>
    <col min="4690" max="4690" width="60.42578125" style="2" customWidth="1"/>
    <col min="4691" max="4691" width="18.28515625" style="2" customWidth="1"/>
    <col min="4692" max="4692" width="92.28515625" style="2" customWidth="1"/>
    <col min="4693" max="4693" width="85.28515625" style="2" customWidth="1"/>
    <col min="4694" max="4694" width="10.140625" style="2" customWidth="1"/>
    <col min="4695" max="4695" width="15" style="2" customWidth="1"/>
    <col min="4696" max="4696" width="32.7109375" style="2" customWidth="1"/>
    <col min="4697" max="4944" width="9.140625" style="2"/>
    <col min="4945" max="4945" width="10.5703125" style="2" customWidth="1"/>
    <col min="4946" max="4946" width="60.42578125" style="2" customWidth="1"/>
    <col min="4947" max="4947" width="18.28515625" style="2" customWidth="1"/>
    <col min="4948" max="4948" width="92.28515625" style="2" customWidth="1"/>
    <col min="4949" max="4949" width="85.28515625" style="2" customWidth="1"/>
    <col min="4950" max="4950" width="10.140625" style="2" customWidth="1"/>
    <col min="4951" max="4951" width="15" style="2" customWidth="1"/>
    <col min="4952" max="4952" width="32.7109375" style="2" customWidth="1"/>
    <col min="4953" max="5200" width="9.140625" style="2"/>
    <col min="5201" max="5201" width="10.5703125" style="2" customWidth="1"/>
    <col min="5202" max="5202" width="60.42578125" style="2" customWidth="1"/>
    <col min="5203" max="5203" width="18.28515625" style="2" customWidth="1"/>
    <col min="5204" max="5204" width="92.28515625" style="2" customWidth="1"/>
    <col min="5205" max="5205" width="85.28515625" style="2" customWidth="1"/>
    <col min="5206" max="5206" width="10.140625" style="2" customWidth="1"/>
    <col min="5207" max="5207" width="15" style="2" customWidth="1"/>
    <col min="5208" max="5208" width="32.7109375" style="2" customWidth="1"/>
    <col min="5209" max="5456" width="9.140625" style="2"/>
    <col min="5457" max="5457" width="10.5703125" style="2" customWidth="1"/>
    <col min="5458" max="5458" width="60.42578125" style="2" customWidth="1"/>
    <col min="5459" max="5459" width="18.28515625" style="2" customWidth="1"/>
    <col min="5460" max="5460" width="92.28515625" style="2" customWidth="1"/>
    <col min="5461" max="5461" width="85.28515625" style="2" customWidth="1"/>
    <col min="5462" max="5462" width="10.140625" style="2" customWidth="1"/>
    <col min="5463" max="5463" width="15" style="2" customWidth="1"/>
    <col min="5464" max="5464" width="32.7109375" style="2" customWidth="1"/>
    <col min="5465" max="5712" width="9.140625" style="2"/>
    <col min="5713" max="5713" width="10.5703125" style="2" customWidth="1"/>
    <col min="5714" max="5714" width="60.42578125" style="2" customWidth="1"/>
    <col min="5715" max="5715" width="18.28515625" style="2" customWidth="1"/>
    <col min="5716" max="5716" width="92.28515625" style="2" customWidth="1"/>
    <col min="5717" max="5717" width="85.28515625" style="2" customWidth="1"/>
    <col min="5718" max="5718" width="10.140625" style="2" customWidth="1"/>
    <col min="5719" max="5719" width="15" style="2" customWidth="1"/>
    <col min="5720" max="5720" width="32.7109375" style="2" customWidth="1"/>
    <col min="5721" max="5968" width="9.140625" style="2"/>
    <col min="5969" max="5969" width="10.5703125" style="2" customWidth="1"/>
    <col min="5970" max="5970" width="60.42578125" style="2" customWidth="1"/>
    <col min="5971" max="5971" width="18.28515625" style="2" customWidth="1"/>
    <col min="5972" max="5972" width="92.28515625" style="2" customWidth="1"/>
    <col min="5973" max="5973" width="85.28515625" style="2" customWidth="1"/>
    <col min="5974" max="5974" width="10.140625" style="2" customWidth="1"/>
    <col min="5975" max="5975" width="15" style="2" customWidth="1"/>
    <col min="5976" max="5976" width="32.7109375" style="2" customWidth="1"/>
    <col min="5977" max="6224" width="9.140625" style="2"/>
    <col min="6225" max="6225" width="10.5703125" style="2" customWidth="1"/>
    <col min="6226" max="6226" width="60.42578125" style="2" customWidth="1"/>
    <col min="6227" max="6227" width="18.28515625" style="2" customWidth="1"/>
    <col min="6228" max="6228" width="92.28515625" style="2" customWidth="1"/>
    <col min="6229" max="6229" width="85.28515625" style="2" customWidth="1"/>
    <col min="6230" max="6230" width="10.140625" style="2" customWidth="1"/>
    <col min="6231" max="6231" width="15" style="2" customWidth="1"/>
    <col min="6232" max="6232" width="32.7109375" style="2" customWidth="1"/>
    <col min="6233" max="6480" width="9.140625" style="2"/>
    <col min="6481" max="6481" width="10.5703125" style="2" customWidth="1"/>
    <col min="6482" max="6482" width="60.42578125" style="2" customWidth="1"/>
    <col min="6483" max="6483" width="18.28515625" style="2" customWidth="1"/>
    <col min="6484" max="6484" width="92.28515625" style="2" customWidth="1"/>
    <col min="6485" max="6485" width="85.28515625" style="2" customWidth="1"/>
    <col min="6486" max="6486" width="10.140625" style="2" customWidth="1"/>
    <col min="6487" max="6487" width="15" style="2" customWidth="1"/>
    <col min="6488" max="6488" width="32.7109375" style="2" customWidth="1"/>
    <col min="6489" max="6736" width="9.140625" style="2"/>
    <col min="6737" max="6737" width="10.5703125" style="2" customWidth="1"/>
    <col min="6738" max="6738" width="60.42578125" style="2" customWidth="1"/>
    <col min="6739" max="6739" width="18.28515625" style="2" customWidth="1"/>
    <col min="6740" max="6740" width="92.28515625" style="2" customWidth="1"/>
    <col min="6741" max="6741" width="85.28515625" style="2" customWidth="1"/>
    <col min="6742" max="6742" width="10.140625" style="2" customWidth="1"/>
    <col min="6743" max="6743" width="15" style="2" customWidth="1"/>
    <col min="6744" max="6744" width="32.7109375" style="2" customWidth="1"/>
    <col min="6745" max="6992" width="9.140625" style="2"/>
    <col min="6993" max="6993" width="10.5703125" style="2" customWidth="1"/>
    <col min="6994" max="6994" width="60.42578125" style="2" customWidth="1"/>
    <col min="6995" max="6995" width="18.28515625" style="2" customWidth="1"/>
    <col min="6996" max="6996" width="92.28515625" style="2" customWidth="1"/>
    <col min="6997" max="6997" width="85.28515625" style="2" customWidth="1"/>
    <col min="6998" max="6998" width="10.140625" style="2" customWidth="1"/>
    <col min="6999" max="6999" width="15" style="2" customWidth="1"/>
    <col min="7000" max="7000" width="32.7109375" style="2" customWidth="1"/>
    <col min="7001" max="7248" width="9.140625" style="2"/>
    <col min="7249" max="7249" width="10.5703125" style="2" customWidth="1"/>
    <col min="7250" max="7250" width="60.42578125" style="2" customWidth="1"/>
    <col min="7251" max="7251" width="18.28515625" style="2" customWidth="1"/>
    <col min="7252" max="7252" width="92.28515625" style="2" customWidth="1"/>
    <col min="7253" max="7253" width="85.28515625" style="2" customWidth="1"/>
    <col min="7254" max="7254" width="10.140625" style="2" customWidth="1"/>
    <col min="7255" max="7255" width="15" style="2" customWidth="1"/>
    <col min="7256" max="7256" width="32.7109375" style="2" customWidth="1"/>
    <col min="7257" max="7504" width="9.140625" style="2"/>
    <col min="7505" max="7505" width="10.5703125" style="2" customWidth="1"/>
    <col min="7506" max="7506" width="60.42578125" style="2" customWidth="1"/>
    <col min="7507" max="7507" width="18.28515625" style="2" customWidth="1"/>
    <col min="7508" max="7508" width="92.28515625" style="2" customWidth="1"/>
    <col min="7509" max="7509" width="85.28515625" style="2" customWidth="1"/>
    <col min="7510" max="7510" width="10.140625" style="2" customWidth="1"/>
    <col min="7511" max="7511" width="15" style="2" customWidth="1"/>
    <col min="7512" max="7512" width="32.7109375" style="2" customWidth="1"/>
    <col min="7513" max="7760" width="9.140625" style="2"/>
    <col min="7761" max="7761" width="10.5703125" style="2" customWidth="1"/>
    <col min="7762" max="7762" width="60.42578125" style="2" customWidth="1"/>
    <col min="7763" max="7763" width="18.28515625" style="2" customWidth="1"/>
    <col min="7764" max="7764" width="92.28515625" style="2" customWidth="1"/>
    <col min="7765" max="7765" width="85.28515625" style="2" customWidth="1"/>
    <col min="7766" max="7766" width="10.140625" style="2" customWidth="1"/>
    <col min="7767" max="7767" width="15" style="2" customWidth="1"/>
    <col min="7768" max="7768" width="32.7109375" style="2" customWidth="1"/>
    <col min="7769" max="8016" width="9.140625" style="2"/>
    <col min="8017" max="8017" width="10.5703125" style="2" customWidth="1"/>
    <col min="8018" max="8018" width="60.42578125" style="2" customWidth="1"/>
    <col min="8019" max="8019" width="18.28515625" style="2" customWidth="1"/>
    <col min="8020" max="8020" width="92.28515625" style="2" customWidth="1"/>
    <col min="8021" max="8021" width="85.28515625" style="2" customWidth="1"/>
    <col min="8022" max="8022" width="10.140625" style="2" customWidth="1"/>
    <col min="8023" max="8023" width="15" style="2" customWidth="1"/>
    <col min="8024" max="8024" width="32.7109375" style="2" customWidth="1"/>
    <col min="8025" max="8272" width="9.140625" style="2"/>
    <col min="8273" max="8273" width="10.5703125" style="2" customWidth="1"/>
    <col min="8274" max="8274" width="60.42578125" style="2" customWidth="1"/>
    <col min="8275" max="8275" width="18.28515625" style="2" customWidth="1"/>
    <col min="8276" max="8276" width="92.28515625" style="2" customWidth="1"/>
    <col min="8277" max="8277" width="85.28515625" style="2" customWidth="1"/>
    <col min="8278" max="8278" width="10.140625" style="2" customWidth="1"/>
    <col min="8279" max="8279" width="15" style="2" customWidth="1"/>
    <col min="8280" max="8280" width="32.7109375" style="2" customWidth="1"/>
    <col min="8281" max="8528" width="9.140625" style="2"/>
    <col min="8529" max="8529" width="10.5703125" style="2" customWidth="1"/>
    <col min="8530" max="8530" width="60.42578125" style="2" customWidth="1"/>
    <col min="8531" max="8531" width="18.28515625" style="2" customWidth="1"/>
    <col min="8532" max="8532" width="92.28515625" style="2" customWidth="1"/>
    <col min="8533" max="8533" width="85.28515625" style="2" customWidth="1"/>
    <col min="8534" max="8534" width="10.140625" style="2" customWidth="1"/>
    <col min="8535" max="8535" width="15" style="2" customWidth="1"/>
    <col min="8536" max="8536" width="32.7109375" style="2" customWidth="1"/>
    <col min="8537" max="8784" width="9.140625" style="2"/>
    <col min="8785" max="8785" width="10.5703125" style="2" customWidth="1"/>
    <col min="8786" max="8786" width="60.42578125" style="2" customWidth="1"/>
    <col min="8787" max="8787" width="18.28515625" style="2" customWidth="1"/>
    <col min="8788" max="8788" width="92.28515625" style="2" customWidth="1"/>
    <col min="8789" max="8789" width="85.28515625" style="2" customWidth="1"/>
    <col min="8790" max="8790" width="10.140625" style="2" customWidth="1"/>
    <col min="8791" max="8791" width="15" style="2" customWidth="1"/>
    <col min="8792" max="8792" width="32.7109375" style="2" customWidth="1"/>
    <col min="8793" max="9040" width="9.140625" style="2"/>
    <col min="9041" max="9041" width="10.5703125" style="2" customWidth="1"/>
    <col min="9042" max="9042" width="60.42578125" style="2" customWidth="1"/>
    <col min="9043" max="9043" width="18.28515625" style="2" customWidth="1"/>
    <col min="9044" max="9044" width="92.28515625" style="2" customWidth="1"/>
    <col min="9045" max="9045" width="85.28515625" style="2" customWidth="1"/>
    <col min="9046" max="9046" width="10.140625" style="2" customWidth="1"/>
    <col min="9047" max="9047" width="15" style="2" customWidth="1"/>
    <col min="9048" max="9048" width="32.7109375" style="2" customWidth="1"/>
    <col min="9049" max="9296" width="9.140625" style="2"/>
    <col min="9297" max="9297" width="10.5703125" style="2" customWidth="1"/>
    <col min="9298" max="9298" width="60.42578125" style="2" customWidth="1"/>
    <col min="9299" max="9299" width="18.28515625" style="2" customWidth="1"/>
    <col min="9300" max="9300" width="92.28515625" style="2" customWidth="1"/>
    <col min="9301" max="9301" width="85.28515625" style="2" customWidth="1"/>
    <col min="9302" max="9302" width="10.140625" style="2" customWidth="1"/>
    <col min="9303" max="9303" width="15" style="2" customWidth="1"/>
    <col min="9304" max="9304" width="32.7109375" style="2" customWidth="1"/>
    <col min="9305" max="9552" width="9.140625" style="2"/>
    <col min="9553" max="9553" width="10.5703125" style="2" customWidth="1"/>
    <col min="9554" max="9554" width="60.42578125" style="2" customWidth="1"/>
    <col min="9555" max="9555" width="18.28515625" style="2" customWidth="1"/>
    <col min="9556" max="9556" width="92.28515625" style="2" customWidth="1"/>
    <col min="9557" max="9557" width="85.28515625" style="2" customWidth="1"/>
    <col min="9558" max="9558" width="10.140625" style="2" customWidth="1"/>
    <col min="9559" max="9559" width="15" style="2" customWidth="1"/>
    <col min="9560" max="9560" width="32.7109375" style="2" customWidth="1"/>
    <col min="9561" max="9808" width="9.140625" style="2"/>
    <col min="9809" max="9809" width="10.5703125" style="2" customWidth="1"/>
    <col min="9810" max="9810" width="60.42578125" style="2" customWidth="1"/>
    <col min="9811" max="9811" width="18.28515625" style="2" customWidth="1"/>
    <col min="9812" max="9812" width="92.28515625" style="2" customWidth="1"/>
    <col min="9813" max="9813" width="85.28515625" style="2" customWidth="1"/>
    <col min="9814" max="9814" width="10.140625" style="2" customWidth="1"/>
    <col min="9815" max="9815" width="15" style="2" customWidth="1"/>
    <col min="9816" max="9816" width="32.7109375" style="2" customWidth="1"/>
    <col min="9817" max="10064" width="9.140625" style="2"/>
    <col min="10065" max="10065" width="10.5703125" style="2" customWidth="1"/>
    <col min="10066" max="10066" width="60.42578125" style="2" customWidth="1"/>
    <col min="10067" max="10067" width="18.28515625" style="2" customWidth="1"/>
    <col min="10068" max="10068" width="92.28515625" style="2" customWidth="1"/>
    <col min="10069" max="10069" width="85.28515625" style="2" customWidth="1"/>
    <col min="10070" max="10070" width="10.140625" style="2" customWidth="1"/>
    <col min="10071" max="10071" width="15" style="2" customWidth="1"/>
    <col min="10072" max="10072" width="32.7109375" style="2" customWidth="1"/>
    <col min="10073" max="10320" width="9.140625" style="2"/>
    <col min="10321" max="10321" width="10.5703125" style="2" customWidth="1"/>
    <col min="10322" max="10322" width="60.42578125" style="2" customWidth="1"/>
    <col min="10323" max="10323" width="18.28515625" style="2" customWidth="1"/>
    <col min="10324" max="10324" width="92.28515625" style="2" customWidth="1"/>
    <col min="10325" max="10325" width="85.28515625" style="2" customWidth="1"/>
    <col min="10326" max="10326" width="10.140625" style="2" customWidth="1"/>
    <col min="10327" max="10327" width="15" style="2" customWidth="1"/>
    <col min="10328" max="10328" width="32.7109375" style="2" customWidth="1"/>
    <col min="10329" max="10576" width="9.140625" style="2"/>
    <col min="10577" max="10577" width="10.5703125" style="2" customWidth="1"/>
    <col min="10578" max="10578" width="60.42578125" style="2" customWidth="1"/>
    <col min="10579" max="10579" width="18.28515625" style="2" customWidth="1"/>
    <col min="10580" max="10580" width="92.28515625" style="2" customWidth="1"/>
    <col min="10581" max="10581" width="85.28515625" style="2" customWidth="1"/>
    <col min="10582" max="10582" width="10.140625" style="2" customWidth="1"/>
    <col min="10583" max="10583" width="15" style="2" customWidth="1"/>
    <col min="10584" max="10584" width="32.7109375" style="2" customWidth="1"/>
    <col min="10585" max="10832" width="9.140625" style="2"/>
    <col min="10833" max="10833" width="10.5703125" style="2" customWidth="1"/>
    <col min="10834" max="10834" width="60.42578125" style="2" customWidth="1"/>
    <col min="10835" max="10835" width="18.28515625" style="2" customWidth="1"/>
    <col min="10836" max="10836" width="92.28515625" style="2" customWidth="1"/>
    <col min="10837" max="10837" width="85.28515625" style="2" customWidth="1"/>
    <col min="10838" max="10838" width="10.140625" style="2" customWidth="1"/>
    <col min="10839" max="10839" width="15" style="2" customWidth="1"/>
    <col min="10840" max="10840" width="32.7109375" style="2" customWidth="1"/>
    <col min="10841" max="11088" width="9.140625" style="2"/>
    <col min="11089" max="11089" width="10.5703125" style="2" customWidth="1"/>
    <col min="11090" max="11090" width="60.42578125" style="2" customWidth="1"/>
    <col min="11091" max="11091" width="18.28515625" style="2" customWidth="1"/>
    <col min="11092" max="11092" width="92.28515625" style="2" customWidth="1"/>
    <col min="11093" max="11093" width="85.28515625" style="2" customWidth="1"/>
    <col min="11094" max="11094" width="10.140625" style="2" customWidth="1"/>
    <col min="11095" max="11095" width="15" style="2" customWidth="1"/>
    <col min="11096" max="11096" width="32.7109375" style="2" customWidth="1"/>
    <col min="11097" max="11344" width="9.140625" style="2"/>
    <col min="11345" max="11345" width="10.5703125" style="2" customWidth="1"/>
    <col min="11346" max="11346" width="60.42578125" style="2" customWidth="1"/>
    <col min="11347" max="11347" width="18.28515625" style="2" customWidth="1"/>
    <col min="11348" max="11348" width="92.28515625" style="2" customWidth="1"/>
    <col min="11349" max="11349" width="85.28515625" style="2" customWidth="1"/>
    <col min="11350" max="11350" width="10.140625" style="2" customWidth="1"/>
    <col min="11351" max="11351" width="15" style="2" customWidth="1"/>
    <col min="11352" max="11352" width="32.7109375" style="2" customWidth="1"/>
    <col min="11353" max="11600" width="9.140625" style="2"/>
    <col min="11601" max="11601" width="10.5703125" style="2" customWidth="1"/>
    <col min="11602" max="11602" width="60.42578125" style="2" customWidth="1"/>
    <col min="11603" max="11603" width="18.28515625" style="2" customWidth="1"/>
    <col min="11604" max="11604" width="92.28515625" style="2" customWidth="1"/>
    <col min="11605" max="11605" width="85.28515625" style="2" customWidth="1"/>
    <col min="11606" max="11606" width="10.140625" style="2" customWidth="1"/>
    <col min="11607" max="11607" width="15" style="2" customWidth="1"/>
    <col min="11608" max="11608" width="32.7109375" style="2" customWidth="1"/>
    <col min="11609" max="11856" width="9.140625" style="2"/>
    <col min="11857" max="11857" width="10.5703125" style="2" customWidth="1"/>
    <col min="11858" max="11858" width="60.42578125" style="2" customWidth="1"/>
    <col min="11859" max="11859" width="18.28515625" style="2" customWidth="1"/>
    <col min="11860" max="11860" width="92.28515625" style="2" customWidth="1"/>
    <col min="11861" max="11861" width="85.28515625" style="2" customWidth="1"/>
    <col min="11862" max="11862" width="10.140625" style="2" customWidth="1"/>
    <col min="11863" max="11863" width="15" style="2" customWidth="1"/>
    <col min="11864" max="11864" width="32.7109375" style="2" customWidth="1"/>
    <col min="11865" max="12112" width="9.140625" style="2"/>
    <col min="12113" max="12113" width="10.5703125" style="2" customWidth="1"/>
    <col min="12114" max="12114" width="60.42578125" style="2" customWidth="1"/>
    <col min="12115" max="12115" width="18.28515625" style="2" customWidth="1"/>
    <col min="12116" max="12116" width="92.28515625" style="2" customWidth="1"/>
    <col min="12117" max="12117" width="85.28515625" style="2" customWidth="1"/>
    <col min="12118" max="12118" width="10.140625" style="2" customWidth="1"/>
    <col min="12119" max="12119" width="15" style="2" customWidth="1"/>
    <col min="12120" max="12120" width="32.7109375" style="2" customWidth="1"/>
    <col min="12121" max="12368" width="9.140625" style="2"/>
    <col min="12369" max="12369" width="10.5703125" style="2" customWidth="1"/>
    <col min="12370" max="12370" width="60.42578125" style="2" customWidth="1"/>
    <col min="12371" max="12371" width="18.28515625" style="2" customWidth="1"/>
    <col min="12372" max="12372" width="92.28515625" style="2" customWidth="1"/>
    <col min="12373" max="12373" width="85.28515625" style="2" customWidth="1"/>
    <col min="12374" max="12374" width="10.140625" style="2" customWidth="1"/>
    <col min="12375" max="12375" width="15" style="2" customWidth="1"/>
    <col min="12376" max="12376" width="32.7109375" style="2" customWidth="1"/>
    <col min="12377" max="12624" width="9.140625" style="2"/>
    <col min="12625" max="12625" width="10.5703125" style="2" customWidth="1"/>
    <col min="12626" max="12626" width="60.42578125" style="2" customWidth="1"/>
    <col min="12627" max="12627" width="18.28515625" style="2" customWidth="1"/>
    <col min="12628" max="12628" width="92.28515625" style="2" customWidth="1"/>
    <col min="12629" max="12629" width="85.28515625" style="2" customWidth="1"/>
    <col min="12630" max="12630" width="10.140625" style="2" customWidth="1"/>
    <col min="12631" max="12631" width="15" style="2" customWidth="1"/>
    <col min="12632" max="12632" width="32.7109375" style="2" customWidth="1"/>
    <col min="12633" max="12880" width="9.140625" style="2"/>
    <col min="12881" max="12881" width="10.5703125" style="2" customWidth="1"/>
    <col min="12882" max="12882" width="60.42578125" style="2" customWidth="1"/>
    <col min="12883" max="12883" width="18.28515625" style="2" customWidth="1"/>
    <col min="12884" max="12884" width="92.28515625" style="2" customWidth="1"/>
    <col min="12885" max="12885" width="85.28515625" style="2" customWidth="1"/>
    <col min="12886" max="12886" width="10.140625" style="2" customWidth="1"/>
    <col min="12887" max="12887" width="15" style="2" customWidth="1"/>
    <col min="12888" max="12888" width="32.7109375" style="2" customWidth="1"/>
    <col min="12889" max="13136" width="9.140625" style="2"/>
    <col min="13137" max="13137" width="10.5703125" style="2" customWidth="1"/>
    <col min="13138" max="13138" width="60.42578125" style="2" customWidth="1"/>
    <col min="13139" max="13139" width="18.28515625" style="2" customWidth="1"/>
    <col min="13140" max="13140" width="92.28515625" style="2" customWidth="1"/>
    <col min="13141" max="13141" width="85.28515625" style="2" customWidth="1"/>
    <col min="13142" max="13142" width="10.140625" style="2" customWidth="1"/>
    <col min="13143" max="13143" width="15" style="2" customWidth="1"/>
    <col min="13144" max="13144" width="32.7109375" style="2" customWidth="1"/>
    <col min="13145" max="13392" width="9.140625" style="2"/>
    <col min="13393" max="13393" width="10.5703125" style="2" customWidth="1"/>
    <col min="13394" max="13394" width="60.42578125" style="2" customWidth="1"/>
    <col min="13395" max="13395" width="18.28515625" style="2" customWidth="1"/>
    <col min="13396" max="13396" width="92.28515625" style="2" customWidth="1"/>
    <col min="13397" max="13397" width="85.28515625" style="2" customWidth="1"/>
    <col min="13398" max="13398" width="10.140625" style="2" customWidth="1"/>
    <col min="13399" max="13399" width="15" style="2" customWidth="1"/>
    <col min="13400" max="13400" width="32.7109375" style="2" customWidth="1"/>
    <col min="13401" max="13648" width="9.140625" style="2"/>
    <col min="13649" max="13649" width="10.5703125" style="2" customWidth="1"/>
    <col min="13650" max="13650" width="60.42578125" style="2" customWidth="1"/>
    <col min="13651" max="13651" width="18.28515625" style="2" customWidth="1"/>
    <col min="13652" max="13652" width="92.28515625" style="2" customWidth="1"/>
    <col min="13653" max="13653" width="85.28515625" style="2" customWidth="1"/>
    <col min="13654" max="13654" width="10.140625" style="2" customWidth="1"/>
    <col min="13655" max="13655" width="15" style="2" customWidth="1"/>
    <col min="13656" max="13656" width="32.7109375" style="2" customWidth="1"/>
    <col min="13657" max="13904" width="9.140625" style="2"/>
    <col min="13905" max="13905" width="10.5703125" style="2" customWidth="1"/>
    <col min="13906" max="13906" width="60.42578125" style="2" customWidth="1"/>
    <col min="13907" max="13907" width="18.28515625" style="2" customWidth="1"/>
    <col min="13908" max="13908" width="92.28515625" style="2" customWidth="1"/>
    <col min="13909" max="13909" width="85.28515625" style="2" customWidth="1"/>
    <col min="13910" max="13910" width="10.140625" style="2" customWidth="1"/>
    <col min="13911" max="13911" width="15" style="2" customWidth="1"/>
    <col min="13912" max="13912" width="32.7109375" style="2" customWidth="1"/>
    <col min="13913" max="14160" width="9.140625" style="2"/>
    <col min="14161" max="14161" width="10.5703125" style="2" customWidth="1"/>
    <col min="14162" max="14162" width="60.42578125" style="2" customWidth="1"/>
    <col min="14163" max="14163" width="18.28515625" style="2" customWidth="1"/>
    <col min="14164" max="14164" width="92.28515625" style="2" customWidth="1"/>
    <col min="14165" max="14165" width="85.28515625" style="2" customWidth="1"/>
    <col min="14166" max="14166" width="10.140625" style="2" customWidth="1"/>
    <col min="14167" max="14167" width="15" style="2" customWidth="1"/>
    <col min="14168" max="14168" width="32.7109375" style="2" customWidth="1"/>
    <col min="14169" max="14416" width="9.140625" style="2"/>
    <col min="14417" max="14417" width="10.5703125" style="2" customWidth="1"/>
    <col min="14418" max="14418" width="60.42578125" style="2" customWidth="1"/>
    <col min="14419" max="14419" width="18.28515625" style="2" customWidth="1"/>
    <col min="14420" max="14420" width="92.28515625" style="2" customWidth="1"/>
    <col min="14421" max="14421" width="85.28515625" style="2" customWidth="1"/>
    <col min="14422" max="14422" width="10.140625" style="2" customWidth="1"/>
    <col min="14423" max="14423" width="15" style="2" customWidth="1"/>
    <col min="14424" max="14424" width="32.7109375" style="2" customWidth="1"/>
    <col min="14425" max="14672" width="9.140625" style="2"/>
    <col min="14673" max="14673" width="10.5703125" style="2" customWidth="1"/>
    <col min="14674" max="14674" width="60.42578125" style="2" customWidth="1"/>
    <col min="14675" max="14675" width="18.28515625" style="2" customWidth="1"/>
    <col min="14676" max="14676" width="92.28515625" style="2" customWidth="1"/>
    <col min="14677" max="14677" width="85.28515625" style="2" customWidth="1"/>
    <col min="14678" max="14678" width="10.140625" style="2" customWidth="1"/>
    <col min="14679" max="14679" width="15" style="2" customWidth="1"/>
    <col min="14680" max="14680" width="32.7109375" style="2" customWidth="1"/>
    <col min="14681" max="14928" width="9.140625" style="2"/>
    <col min="14929" max="14929" width="10.5703125" style="2" customWidth="1"/>
    <col min="14930" max="14930" width="60.42578125" style="2" customWidth="1"/>
    <col min="14931" max="14931" width="18.28515625" style="2" customWidth="1"/>
    <col min="14932" max="14932" width="92.28515625" style="2" customWidth="1"/>
    <col min="14933" max="14933" width="85.28515625" style="2" customWidth="1"/>
    <col min="14934" max="14934" width="10.140625" style="2" customWidth="1"/>
    <col min="14935" max="14935" width="15" style="2" customWidth="1"/>
    <col min="14936" max="14936" width="32.7109375" style="2" customWidth="1"/>
    <col min="14937" max="15184" width="9.140625" style="2"/>
    <col min="15185" max="15185" width="10.5703125" style="2" customWidth="1"/>
    <col min="15186" max="15186" width="60.42578125" style="2" customWidth="1"/>
    <col min="15187" max="15187" width="18.28515625" style="2" customWidth="1"/>
    <col min="15188" max="15188" width="92.28515625" style="2" customWidth="1"/>
    <col min="15189" max="15189" width="85.28515625" style="2" customWidth="1"/>
    <col min="15190" max="15190" width="10.140625" style="2" customWidth="1"/>
    <col min="15191" max="15191" width="15" style="2" customWidth="1"/>
    <col min="15192" max="15192" width="32.7109375" style="2" customWidth="1"/>
    <col min="15193" max="15440" width="9.140625" style="2"/>
    <col min="15441" max="15441" width="10.5703125" style="2" customWidth="1"/>
    <col min="15442" max="15442" width="60.42578125" style="2" customWidth="1"/>
    <col min="15443" max="15443" width="18.28515625" style="2" customWidth="1"/>
    <col min="15444" max="15444" width="92.28515625" style="2" customWidth="1"/>
    <col min="15445" max="15445" width="85.28515625" style="2" customWidth="1"/>
    <col min="15446" max="15446" width="10.140625" style="2" customWidth="1"/>
    <col min="15447" max="15447" width="15" style="2" customWidth="1"/>
    <col min="15448" max="15448" width="32.7109375" style="2" customWidth="1"/>
    <col min="15449" max="15696" width="9.140625" style="2"/>
    <col min="15697" max="15697" width="10.5703125" style="2" customWidth="1"/>
    <col min="15698" max="15698" width="60.42578125" style="2" customWidth="1"/>
    <col min="15699" max="15699" width="18.28515625" style="2" customWidth="1"/>
    <col min="15700" max="15700" width="92.28515625" style="2" customWidth="1"/>
    <col min="15701" max="15701" width="85.28515625" style="2" customWidth="1"/>
    <col min="15702" max="15702" width="10.140625" style="2" customWidth="1"/>
    <col min="15703" max="15703" width="15" style="2" customWidth="1"/>
    <col min="15704" max="15704" width="32.7109375" style="2" customWidth="1"/>
    <col min="15705" max="15952" width="9.140625" style="2"/>
    <col min="15953" max="15953" width="10.5703125" style="2" customWidth="1"/>
    <col min="15954" max="15954" width="60.42578125" style="2" customWidth="1"/>
    <col min="15955" max="15955" width="18.28515625" style="2" customWidth="1"/>
    <col min="15956" max="15956" width="92.28515625" style="2" customWidth="1"/>
    <col min="15957" max="15957" width="85.28515625" style="2" customWidth="1"/>
    <col min="15958" max="15958" width="10.140625" style="2" customWidth="1"/>
    <col min="15959" max="15959" width="15" style="2" customWidth="1"/>
    <col min="15960" max="15960" width="32.7109375" style="2" customWidth="1"/>
    <col min="15961" max="16210" width="9.140625" style="2"/>
    <col min="16211" max="16255" width="9.140625" style="2" customWidth="1"/>
    <col min="16256" max="16384" width="9.140625" style="2"/>
  </cols>
  <sheetData>
    <row r="1" spans="1:4" s="1" customFormat="1" ht="20.25" x14ac:dyDescent="0.25">
      <c r="A1" s="138" t="s">
        <v>1</v>
      </c>
      <c r="B1" s="138"/>
      <c r="C1" s="138"/>
      <c r="D1" s="138"/>
    </row>
    <row r="2" spans="1:4" ht="18.75" customHeight="1" x14ac:dyDescent="0.25">
      <c r="A2" s="139" t="s">
        <v>16</v>
      </c>
      <c r="B2" s="139"/>
      <c r="C2" s="139"/>
      <c r="D2" s="139"/>
    </row>
    <row r="3" spans="1:4" x14ac:dyDescent="0.25">
      <c r="A3" s="11"/>
      <c r="B3" s="4"/>
      <c r="C3" s="14"/>
      <c r="D3" s="12" t="s">
        <v>2</v>
      </c>
    </row>
    <row r="4" spans="1:4" ht="99" customHeight="1" x14ac:dyDescent="0.25">
      <c r="A4" s="27" t="s">
        <v>14</v>
      </c>
      <c r="B4" s="9" t="s">
        <v>5</v>
      </c>
      <c r="C4" s="9" t="s">
        <v>3</v>
      </c>
      <c r="D4" s="27" t="s">
        <v>4</v>
      </c>
    </row>
    <row r="5" spans="1:4" s="8" customFormat="1" ht="15.75" x14ac:dyDescent="0.25">
      <c r="A5" s="10">
        <v>1</v>
      </c>
      <c r="B5" s="7">
        <v>2</v>
      </c>
      <c r="C5" s="7">
        <v>3</v>
      </c>
      <c r="D5" s="10">
        <v>4</v>
      </c>
    </row>
    <row r="6" spans="1:4" customFormat="1" ht="20.25" x14ac:dyDescent="0.25">
      <c r="A6" s="82" t="s">
        <v>9</v>
      </c>
      <c r="B6" s="7"/>
      <c r="C6" s="7"/>
      <c r="D6" s="10"/>
    </row>
    <row r="7" spans="1:4" customFormat="1" ht="28.5" customHeight="1" x14ac:dyDescent="0.25">
      <c r="A7" s="88" t="s">
        <v>42</v>
      </c>
      <c r="B7" s="89">
        <f>B8</f>
        <v>11930.96</v>
      </c>
      <c r="C7" s="29"/>
      <c r="D7" s="29"/>
    </row>
    <row r="8" spans="1:4" customFormat="1" x14ac:dyDescent="0.25">
      <c r="A8" s="66" t="s">
        <v>43</v>
      </c>
      <c r="B8" s="90">
        <f>SUM(B9:B10)</f>
        <v>11930.96</v>
      </c>
      <c r="C8" s="83"/>
      <c r="D8" s="83"/>
    </row>
    <row r="9" spans="1:4" customFormat="1" ht="252" customHeight="1" x14ac:dyDescent="0.25">
      <c r="A9" s="46" t="s">
        <v>44</v>
      </c>
      <c r="B9" s="91">
        <f>328.96+1108+30+333+7567+1564</f>
        <v>10930.96</v>
      </c>
      <c r="C9" s="46" t="s">
        <v>137</v>
      </c>
      <c r="D9" s="46" t="s">
        <v>126</v>
      </c>
    </row>
    <row r="10" spans="1:4" customFormat="1" ht="213.75" customHeight="1" x14ac:dyDescent="0.25">
      <c r="A10" s="46" t="s">
        <v>45</v>
      </c>
      <c r="B10" s="91">
        <v>1000</v>
      </c>
      <c r="C10" s="46" t="s">
        <v>89</v>
      </c>
      <c r="D10" s="46" t="s">
        <v>106</v>
      </c>
    </row>
    <row r="11" spans="1:4" customFormat="1" ht="45.75" customHeight="1" x14ac:dyDescent="0.25">
      <c r="A11" s="88" t="s">
        <v>46</v>
      </c>
      <c r="B11" s="89">
        <f>B12</f>
        <v>293.77</v>
      </c>
      <c r="C11" s="29"/>
      <c r="D11" s="29"/>
    </row>
    <row r="12" spans="1:4" customFormat="1" x14ac:dyDescent="0.25">
      <c r="A12" s="66" t="s">
        <v>43</v>
      </c>
      <c r="B12" s="92">
        <f>B13</f>
        <v>293.77</v>
      </c>
      <c r="C12" s="46"/>
      <c r="D12" s="85"/>
    </row>
    <row r="13" spans="1:4" customFormat="1" ht="143.25" customHeight="1" x14ac:dyDescent="0.25">
      <c r="A13" s="46" t="s">
        <v>47</v>
      </c>
      <c r="B13" s="91">
        <v>293.77</v>
      </c>
      <c r="C13" s="46" t="s">
        <v>140</v>
      </c>
      <c r="D13" s="46" t="s">
        <v>128</v>
      </c>
    </row>
    <row r="14" spans="1:4" s="20" customFormat="1" ht="22.5" customHeight="1" x14ac:dyDescent="0.25">
      <c r="A14" s="19" t="s">
        <v>8</v>
      </c>
      <c r="B14" s="18">
        <f>B15+B24+B28+B30+B21+B32</f>
        <v>19818.300000000003</v>
      </c>
      <c r="C14" s="21"/>
      <c r="D14" s="21"/>
    </row>
    <row r="15" spans="1:4" s="39" customFormat="1" ht="28.5" customHeight="1" x14ac:dyDescent="0.25">
      <c r="A15" s="66" t="s">
        <v>43</v>
      </c>
      <c r="B15" s="77">
        <f>B16</f>
        <v>6673.96</v>
      </c>
      <c r="C15" s="93"/>
      <c r="D15" s="83"/>
    </row>
    <row r="16" spans="1:4" s="39" customFormat="1" ht="35.1" customHeight="1" x14ac:dyDescent="0.25">
      <c r="A16" s="84" t="s">
        <v>49</v>
      </c>
      <c r="B16" s="94">
        <f>B17+B18+B19+B20</f>
        <v>6673.96</v>
      </c>
      <c r="C16" s="42"/>
      <c r="D16" s="95"/>
    </row>
    <row r="17" spans="1:4" customFormat="1" ht="37.5" x14ac:dyDescent="0.25">
      <c r="A17" s="96" t="s">
        <v>50</v>
      </c>
      <c r="B17" s="97">
        <v>6138.01</v>
      </c>
      <c r="C17" s="133" t="s">
        <v>138</v>
      </c>
      <c r="D17" s="123" t="s">
        <v>129</v>
      </c>
    </row>
    <row r="18" spans="1:4" customFormat="1" ht="93.75" x14ac:dyDescent="0.25">
      <c r="A18" s="96" t="s">
        <v>51</v>
      </c>
      <c r="B18" s="97">
        <v>277.11</v>
      </c>
      <c r="C18" s="149"/>
      <c r="D18" s="124"/>
    </row>
    <row r="19" spans="1:4" customFormat="1" ht="112.5" x14ac:dyDescent="0.25">
      <c r="A19" s="96" t="s">
        <v>52</v>
      </c>
      <c r="B19" s="97">
        <v>55.47</v>
      </c>
      <c r="C19" s="149"/>
      <c r="D19" s="124"/>
    </row>
    <row r="20" spans="1:4" customFormat="1" ht="129.75" customHeight="1" x14ac:dyDescent="0.25">
      <c r="A20" s="96" t="s">
        <v>53</v>
      </c>
      <c r="B20" s="97">
        <v>203.37</v>
      </c>
      <c r="C20" s="137"/>
      <c r="D20" s="124"/>
    </row>
    <row r="21" spans="1:4" customFormat="1" ht="47.25" customHeight="1" x14ac:dyDescent="0.25">
      <c r="A21" s="107" t="s">
        <v>63</v>
      </c>
      <c r="B21" s="109">
        <f>B22+B23</f>
        <v>7217.17</v>
      </c>
      <c r="C21" s="78"/>
      <c r="D21" s="116"/>
    </row>
    <row r="22" spans="1:4" customFormat="1" ht="139.5" customHeight="1" x14ac:dyDescent="0.25">
      <c r="A22" s="108" t="s">
        <v>65</v>
      </c>
      <c r="B22" s="97">
        <v>654.92999999999995</v>
      </c>
      <c r="C22" s="83" t="s">
        <v>99</v>
      </c>
      <c r="D22" s="113" t="s">
        <v>95</v>
      </c>
    </row>
    <row r="23" spans="1:4" customFormat="1" ht="92.25" customHeight="1" x14ac:dyDescent="0.25">
      <c r="A23" s="108" t="s">
        <v>64</v>
      </c>
      <c r="B23" s="97">
        <v>6562.24</v>
      </c>
      <c r="C23" s="83" t="s">
        <v>100</v>
      </c>
      <c r="D23" s="113" t="s">
        <v>96</v>
      </c>
    </row>
    <row r="24" spans="1:4" s="20" customFormat="1" ht="105.75" customHeight="1" x14ac:dyDescent="0.25">
      <c r="A24" s="66" t="s">
        <v>21</v>
      </c>
      <c r="B24" s="63">
        <f>B25+B26+B27</f>
        <v>3018.38</v>
      </c>
      <c r="C24" s="64"/>
      <c r="D24" s="65"/>
    </row>
    <row r="25" spans="1:4" s="20" customFormat="1" ht="60" customHeight="1" x14ac:dyDescent="0.25">
      <c r="A25" s="135" t="s">
        <v>22</v>
      </c>
      <c r="B25" s="68">
        <v>120.56</v>
      </c>
      <c r="C25" s="31" t="s">
        <v>132</v>
      </c>
      <c r="D25" s="81" t="s">
        <v>87</v>
      </c>
    </row>
    <row r="26" spans="1:4" s="20" customFormat="1" ht="153.75" customHeight="1" x14ac:dyDescent="0.25">
      <c r="A26" s="136"/>
      <c r="B26" s="68">
        <v>637.82000000000005</v>
      </c>
      <c r="C26" s="31" t="s">
        <v>142</v>
      </c>
      <c r="D26" s="60" t="s">
        <v>23</v>
      </c>
    </row>
    <row r="27" spans="1:4" s="20" customFormat="1" ht="52.5" customHeight="1" x14ac:dyDescent="0.25">
      <c r="A27" s="137"/>
      <c r="B27" s="68">
        <v>2260</v>
      </c>
      <c r="C27" s="121" t="s">
        <v>133</v>
      </c>
      <c r="D27" s="120" t="s">
        <v>134</v>
      </c>
    </row>
    <row r="28" spans="1:4" s="16" customFormat="1" ht="44.25" customHeight="1" x14ac:dyDescent="0.25">
      <c r="A28" s="32" t="s">
        <v>32</v>
      </c>
      <c r="B28" s="59">
        <f>B29</f>
        <v>954.84</v>
      </c>
      <c r="C28" s="42"/>
      <c r="D28" s="60"/>
    </row>
    <row r="29" spans="1:4" s="34" customFormat="1" ht="165.75" customHeight="1" x14ac:dyDescent="0.25">
      <c r="A29" s="58" t="s">
        <v>34</v>
      </c>
      <c r="B29" s="44">
        <v>954.84</v>
      </c>
      <c r="C29" s="45" t="s">
        <v>108</v>
      </c>
      <c r="D29" s="46" t="s">
        <v>66</v>
      </c>
    </row>
    <row r="30" spans="1:4" s="39" customFormat="1" ht="44.25" customHeight="1" x14ac:dyDescent="0.25">
      <c r="A30" s="36" t="s">
        <v>54</v>
      </c>
      <c r="B30" s="43">
        <f>B31</f>
        <v>73.95</v>
      </c>
      <c r="C30" s="38"/>
      <c r="D30" s="38"/>
    </row>
    <row r="31" spans="1:4" s="39" customFormat="1" ht="243.75" x14ac:dyDescent="0.25">
      <c r="A31" s="58" t="s">
        <v>55</v>
      </c>
      <c r="B31" s="44">
        <v>73.95</v>
      </c>
      <c r="C31" s="46" t="s">
        <v>138</v>
      </c>
      <c r="D31" s="46" t="s">
        <v>129</v>
      </c>
    </row>
    <row r="32" spans="1:4" s="39" customFormat="1" ht="28.5" customHeight="1" x14ac:dyDescent="0.25">
      <c r="A32" s="36" t="s">
        <v>70</v>
      </c>
      <c r="B32" s="43">
        <f>B33</f>
        <v>1880</v>
      </c>
      <c r="C32" s="46"/>
      <c r="D32" s="46"/>
    </row>
    <row r="33" spans="1:9" s="39" customFormat="1" ht="120" customHeight="1" x14ac:dyDescent="0.25">
      <c r="A33" s="58" t="s">
        <v>71</v>
      </c>
      <c r="B33" s="44">
        <v>1880</v>
      </c>
      <c r="C33" s="70" t="s">
        <v>109</v>
      </c>
      <c r="D33" s="46" t="s">
        <v>72</v>
      </c>
    </row>
    <row r="34" spans="1:9" s="16" customFormat="1" ht="42" customHeight="1" x14ac:dyDescent="0.25">
      <c r="A34" s="13" t="s">
        <v>7</v>
      </c>
      <c r="B34" s="5">
        <f>B38+B35+B48+B50</f>
        <v>171465.40999999997</v>
      </c>
      <c r="C34" s="22"/>
      <c r="D34" s="29"/>
    </row>
    <row r="35" spans="1:9" s="40" customFormat="1" ht="37.5" x14ac:dyDescent="0.25">
      <c r="A35" s="32" t="s">
        <v>33</v>
      </c>
      <c r="B35" s="33">
        <f>B37+B36</f>
        <v>7540.93</v>
      </c>
      <c r="C35" s="45"/>
      <c r="D35" s="30"/>
    </row>
    <row r="36" spans="1:9" s="40" customFormat="1" ht="150" customHeight="1" x14ac:dyDescent="0.25">
      <c r="A36" s="85" t="s">
        <v>56</v>
      </c>
      <c r="B36" s="23">
        <v>905.93</v>
      </c>
      <c r="C36" s="70" t="s">
        <v>140</v>
      </c>
      <c r="D36" s="100" t="s">
        <v>129</v>
      </c>
      <c r="I36" s="111"/>
    </row>
    <row r="37" spans="1:9" s="40" customFormat="1" ht="150" x14ac:dyDescent="0.25">
      <c r="A37" s="31" t="s">
        <v>31</v>
      </c>
      <c r="B37" s="23">
        <v>6635</v>
      </c>
      <c r="C37" s="83" t="s">
        <v>124</v>
      </c>
      <c r="D37" s="30" t="s">
        <v>62</v>
      </c>
    </row>
    <row r="38" spans="1:9" s="34" customFormat="1" ht="63.75" customHeight="1" x14ac:dyDescent="0.25">
      <c r="A38" s="26" t="s">
        <v>24</v>
      </c>
      <c r="B38" s="33">
        <f>B39+B40+B41+B44+B45+B46+B47+B43+B42</f>
        <v>127715.93</v>
      </c>
      <c r="C38" s="35"/>
      <c r="D38" s="32"/>
    </row>
    <row r="39" spans="1:9" s="28" customFormat="1" ht="78.599999999999994" customHeight="1" x14ac:dyDescent="0.25">
      <c r="A39" s="125" t="s">
        <v>25</v>
      </c>
      <c r="B39" s="23">
        <v>17553.400000000001</v>
      </c>
      <c r="C39" s="128" t="s">
        <v>110</v>
      </c>
      <c r="D39" s="30" t="s">
        <v>26</v>
      </c>
    </row>
    <row r="40" spans="1:9" s="40" customFormat="1" ht="82.9" customHeight="1" x14ac:dyDescent="0.25">
      <c r="A40" s="126"/>
      <c r="B40" s="23">
        <v>12091</v>
      </c>
      <c r="C40" s="129"/>
      <c r="D40" s="30" t="s">
        <v>27</v>
      </c>
    </row>
    <row r="41" spans="1:9" s="40" customFormat="1" ht="68.45" customHeight="1" x14ac:dyDescent="0.25">
      <c r="A41" s="126"/>
      <c r="B41" s="23">
        <v>48487</v>
      </c>
      <c r="C41" s="129"/>
      <c r="D41" s="45" t="s">
        <v>28</v>
      </c>
    </row>
    <row r="42" spans="1:9" s="40" customFormat="1" ht="68.45" customHeight="1" x14ac:dyDescent="0.25">
      <c r="A42" s="127"/>
      <c r="B42" s="23">
        <v>863.7</v>
      </c>
      <c r="C42" s="130"/>
      <c r="D42" s="83" t="s">
        <v>101</v>
      </c>
    </row>
    <row r="43" spans="1:9" s="40" customFormat="1" ht="106.5" customHeight="1" x14ac:dyDescent="0.25">
      <c r="A43" s="114" t="s">
        <v>90</v>
      </c>
      <c r="B43" s="23">
        <v>2997.63</v>
      </c>
      <c r="C43" s="83" t="s">
        <v>110</v>
      </c>
      <c r="D43" s="83" t="s">
        <v>102</v>
      </c>
    </row>
    <row r="44" spans="1:9" s="40" customFormat="1" ht="106.5" customHeight="1" x14ac:dyDescent="0.25">
      <c r="A44" s="31" t="s">
        <v>29</v>
      </c>
      <c r="B44" s="23">
        <v>26364.17</v>
      </c>
      <c r="C44" s="79" t="s">
        <v>111</v>
      </c>
      <c r="D44" s="30" t="s">
        <v>123</v>
      </c>
    </row>
    <row r="45" spans="1:9" s="40" customFormat="1" ht="101.25" customHeight="1" x14ac:dyDescent="0.25">
      <c r="A45" s="31" t="s">
        <v>30</v>
      </c>
      <c r="B45" s="23">
        <v>12270.03</v>
      </c>
      <c r="C45" s="45" t="s">
        <v>112</v>
      </c>
      <c r="D45" s="30" t="s">
        <v>38</v>
      </c>
    </row>
    <row r="46" spans="1:9" s="40" customFormat="1" ht="101.25" customHeight="1" x14ac:dyDescent="0.25">
      <c r="A46" s="31" t="s">
        <v>35</v>
      </c>
      <c r="B46" s="23">
        <v>6010.77</v>
      </c>
      <c r="C46" s="45" t="s">
        <v>112</v>
      </c>
      <c r="D46" s="30" t="s">
        <v>144</v>
      </c>
    </row>
    <row r="47" spans="1:9" s="40" customFormat="1" ht="122.25" customHeight="1" x14ac:dyDescent="0.25">
      <c r="A47" s="84" t="s">
        <v>136</v>
      </c>
      <c r="B47" s="23">
        <v>1078.23</v>
      </c>
      <c r="C47" s="45" t="s">
        <v>113</v>
      </c>
      <c r="D47" s="30" t="s">
        <v>37</v>
      </c>
    </row>
    <row r="48" spans="1:9" s="40" customFormat="1" ht="56.25" x14ac:dyDescent="0.25">
      <c r="A48" s="26" t="s">
        <v>75</v>
      </c>
      <c r="B48" s="33">
        <f>B49</f>
        <v>35842</v>
      </c>
      <c r="C48" s="83"/>
      <c r="D48" s="85"/>
    </row>
    <row r="49" spans="1:4" s="40" customFormat="1" ht="178.5" customHeight="1" x14ac:dyDescent="0.25">
      <c r="A49" s="84" t="s">
        <v>76</v>
      </c>
      <c r="B49" s="23">
        <v>35842</v>
      </c>
      <c r="C49" s="83" t="s">
        <v>114</v>
      </c>
      <c r="D49" s="85" t="s">
        <v>88</v>
      </c>
    </row>
    <row r="50" spans="1:4" s="40" customFormat="1" ht="43.9" customHeight="1" x14ac:dyDescent="0.25">
      <c r="A50" s="32" t="s">
        <v>32</v>
      </c>
      <c r="B50" s="33">
        <f>B51</f>
        <v>366.55</v>
      </c>
      <c r="C50" s="41"/>
      <c r="D50" s="85"/>
    </row>
    <row r="51" spans="1:4" s="40" customFormat="1" ht="107.25" customHeight="1" x14ac:dyDescent="0.25">
      <c r="A51" s="84" t="s">
        <v>83</v>
      </c>
      <c r="B51" s="23">
        <v>366.55</v>
      </c>
      <c r="C51" s="83" t="s">
        <v>115</v>
      </c>
      <c r="D51" s="85" t="s">
        <v>145</v>
      </c>
    </row>
    <row r="52" spans="1:4" s="39" customFormat="1" ht="37.5" x14ac:dyDescent="0.25">
      <c r="A52" s="13" t="s">
        <v>10</v>
      </c>
      <c r="B52" s="71">
        <f>B53</f>
        <v>48237.82</v>
      </c>
      <c r="C52" s="22"/>
      <c r="D52" s="29"/>
    </row>
    <row r="53" spans="1:4" s="39" customFormat="1" ht="37.5" x14ac:dyDescent="0.25">
      <c r="A53" s="117" t="s">
        <v>103</v>
      </c>
      <c r="B53" s="47">
        <f>B54+B58+B59+B60+B61</f>
        <v>48237.82</v>
      </c>
      <c r="C53" s="35"/>
      <c r="D53" s="35"/>
    </row>
    <row r="54" spans="1:4" s="40" customFormat="1" ht="87.75" customHeight="1" x14ac:dyDescent="0.25">
      <c r="A54" s="101" t="s">
        <v>57</v>
      </c>
      <c r="B54" s="23">
        <f>B56+B57+B55</f>
        <v>3710.42</v>
      </c>
      <c r="C54" s="102"/>
      <c r="D54" s="46"/>
    </row>
    <row r="55" spans="1:4" customFormat="1" ht="117" customHeight="1" x14ac:dyDescent="0.25">
      <c r="A55" s="131" t="s">
        <v>50</v>
      </c>
      <c r="B55" s="97">
        <v>2582.63</v>
      </c>
      <c r="C55" s="133" t="s">
        <v>139</v>
      </c>
      <c r="D55" s="83" t="s">
        <v>150</v>
      </c>
    </row>
    <row r="56" spans="1:4" customFormat="1" ht="63" customHeight="1" x14ac:dyDescent="0.25">
      <c r="A56" s="132"/>
      <c r="B56" s="97">
        <f>1016.86</f>
        <v>1016.86</v>
      </c>
      <c r="C56" s="142"/>
      <c r="D56" s="133" t="s">
        <v>131</v>
      </c>
    </row>
    <row r="57" spans="1:4" customFormat="1" ht="155.25" customHeight="1" x14ac:dyDescent="0.25">
      <c r="A57" s="103" t="s">
        <v>58</v>
      </c>
      <c r="B57" s="97">
        <v>110.93</v>
      </c>
      <c r="C57" s="150"/>
      <c r="D57" s="134"/>
    </row>
    <row r="58" spans="1:4" customFormat="1" ht="123" customHeight="1" x14ac:dyDescent="0.25">
      <c r="A58" s="131" t="s">
        <v>74</v>
      </c>
      <c r="B58" s="44">
        <v>300</v>
      </c>
      <c r="C58" s="141" t="s">
        <v>127</v>
      </c>
      <c r="D58" s="55" t="s">
        <v>146</v>
      </c>
    </row>
    <row r="59" spans="1:4" customFormat="1" ht="108" customHeight="1" x14ac:dyDescent="0.25">
      <c r="A59" s="137"/>
      <c r="B59" s="44">
        <v>11997</v>
      </c>
      <c r="C59" s="137"/>
      <c r="D59" s="70" t="s">
        <v>148</v>
      </c>
    </row>
    <row r="60" spans="1:4" s="39" customFormat="1" ht="115.5" customHeight="1" x14ac:dyDescent="0.25">
      <c r="A60" s="140" t="s">
        <v>73</v>
      </c>
      <c r="B60" s="44">
        <v>4227.3999999999996</v>
      </c>
      <c r="C60" s="141" t="s">
        <v>116</v>
      </c>
      <c r="D60" s="55" t="s">
        <v>141</v>
      </c>
    </row>
    <row r="61" spans="1:4" s="39" customFormat="1" ht="90" customHeight="1" x14ac:dyDescent="0.25">
      <c r="A61" s="137"/>
      <c r="B61" s="44">
        <v>28003</v>
      </c>
      <c r="C61" s="137"/>
      <c r="D61" s="55" t="s">
        <v>149</v>
      </c>
    </row>
    <row r="62" spans="1:4" s="16" customFormat="1" ht="51.75" customHeight="1" x14ac:dyDescent="0.25">
      <c r="A62" s="13" t="s">
        <v>6</v>
      </c>
      <c r="B62" s="5">
        <f>B63+B71</f>
        <v>30807.059999999998</v>
      </c>
      <c r="C62" s="22"/>
      <c r="D62" s="29"/>
    </row>
    <row r="63" spans="1:4" s="16" customFormat="1" ht="37.5" x14ac:dyDescent="0.25">
      <c r="A63" s="37" t="s">
        <v>36</v>
      </c>
      <c r="B63" s="33">
        <f>SUM(B64:B70)</f>
        <v>18458.059999999998</v>
      </c>
      <c r="C63" s="17"/>
      <c r="D63" s="31"/>
    </row>
    <row r="64" spans="1:4" s="40" customFormat="1" ht="150" customHeight="1" x14ac:dyDescent="0.25">
      <c r="A64" s="104" t="s">
        <v>59</v>
      </c>
      <c r="B64" s="105">
        <v>847.2</v>
      </c>
      <c r="C64" s="55" t="s">
        <v>140</v>
      </c>
      <c r="D64" s="100" t="s">
        <v>129</v>
      </c>
    </row>
    <row r="65" spans="1:4" s="40" customFormat="1" ht="120.75" customHeight="1" x14ac:dyDescent="0.25">
      <c r="A65" s="104" t="s">
        <v>69</v>
      </c>
      <c r="B65" s="105">
        <v>962</v>
      </c>
      <c r="C65" s="46" t="s">
        <v>117</v>
      </c>
      <c r="D65" s="133" t="s">
        <v>130</v>
      </c>
    </row>
    <row r="66" spans="1:4" s="40" customFormat="1" ht="112.5" x14ac:dyDescent="0.25">
      <c r="A66" s="104" t="s">
        <v>67</v>
      </c>
      <c r="B66" s="105">
        <v>1348</v>
      </c>
      <c r="C66" s="46" t="s">
        <v>118</v>
      </c>
      <c r="D66" s="142"/>
    </row>
    <row r="67" spans="1:4" s="40" customFormat="1" ht="113.25" customHeight="1" x14ac:dyDescent="0.25">
      <c r="A67" s="104" t="s">
        <v>68</v>
      </c>
      <c r="B67" s="105">
        <v>1152</v>
      </c>
      <c r="C67" s="46" t="s">
        <v>119</v>
      </c>
      <c r="D67" s="142"/>
    </row>
    <row r="68" spans="1:4" s="40" customFormat="1" ht="112.5" x14ac:dyDescent="0.25">
      <c r="A68" s="125" t="s">
        <v>39</v>
      </c>
      <c r="B68" s="44">
        <v>500</v>
      </c>
      <c r="C68" s="46" t="s">
        <v>120</v>
      </c>
      <c r="D68" s="134"/>
    </row>
    <row r="69" spans="1:4" s="40" customFormat="1" ht="84" customHeight="1" x14ac:dyDescent="0.25">
      <c r="A69" s="127"/>
      <c r="B69" s="44">
        <v>3648.86</v>
      </c>
      <c r="C69" s="112" t="s">
        <v>121</v>
      </c>
      <c r="D69" s="84" t="s">
        <v>98</v>
      </c>
    </row>
    <row r="70" spans="1:4" s="40" customFormat="1" ht="78" customHeight="1" x14ac:dyDescent="0.25">
      <c r="A70" s="31" t="s">
        <v>40</v>
      </c>
      <c r="B70" s="44">
        <v>10000</v>
      </c>
      <c r="C70" s="83" t="s">
        <v>121</v>
      </c>
      <c r="D70" s="84" t="s">
        <v>41</v>
      </c>
    </row>
    <row r="71" spans="1:4" s="40" customFormat="1" ht="56.25" x14ac:dyDescent="0.25">
      <c r="A71" s="87" t="s">
        <v>75</v>
      </c>
      <c r="B71" s="43">
        <f>B72+B75+B76+B77+B78</f>
        <v>12349</v>
      </c>
      <c r="C71" s="83"/>
      <c r="D71" s="84"/>
    </row>
    <row r="72" spans="1:4" s="40" customFormat="1" ht="85.5" customHeight="1" x14ac:dyDescent="0.25">
      <c r="A72" s="72" t="s">
        <v>81</v>
      </c>
      <c r="B72" s="44">
        <f>B73+B74</f>
        <v>7140.9</v>
      </c>
      <c r="C72" s="151" t="s">
        <v>157</v>
      </c>
      <c r="D72" s="128" t="s">
        <v>122</v>
      </c>
    </row>
    <row r="73" spans="1:4" s="40" customFormat="1" ht="58.5" customHeight="1" x14ac:dyDescent="0.25">
      <c r="A73" s="110" t="s">
        <v>80</v>
      </c>
      <c r="B73" s="44">
        <v>6935</v>
      </c>
      <c r="C73" s="151"/>
      <c r="D73" s="129"/>
    </row>
    <row r="74" spans="1:4" s="40" customFormat="1" ht="105" customHeight="1" x14ac:dyDescent="0.25">
      <c r="A74" s="110" t="s">
        <v>82</v>
      </c>
      <c r="B74" s="44">
        <v>205.9</v>
      </c>
      <c r="C74" s="151"/>
      <c r="D74" s="129"/>
    </row>
    <row r="75" spans="1:4" s="40" customFormat="1" ht="144.75" customHeight="1" x14ac:dyDescent="0.25">
      <c r="A75" s="72" t="s">
        <v>78</v>
      </c>
      <c r="B75" s="44">
        <v>3469</v>
      </c>
      <c r="C75" s="122" t="s">
        <v>151</v>
      </c>
      <c r="D75" s="129"/>
    </row>
    <row r="76" spans="1:4" s="40" customFormat="1" ht="168.75" x14ac:dyDescent="0.25">
      <c r="A76" s="72" t="s">
        <v>79</v>
      </c>
      <c r="B76" s="44">
        <v>239.1</v>
      </c>
      <c r="C76" s="122" t="s">
        <v>154</v>
      </c>
      <c r="D76" s="129"/>
    </row>
    <row r="77" spans="1:4" s="40" customFormat="1" ht="235.5" customHeight="1" x14ac:dyDescent="0.25">
      <c r="A77" s="72" t="s">
        <v>86</v>
      </c>
      <c r="B77" s="44">
        <v>500</v>
      </c>
      <c r="C77" s="122" t="s">
        <v>152</v>
      </c>
      <c r="D77" s="130"/>
    </row>
    <row r="78" spans="1:4" s="40" customFormat="1" ht="281.25" x14ac:dyDescent="0.25">
      <c r="A78" s="72" t="s">
        <v>77</v>
      </c>
      <c r="B78" s="44">
        <v>1000</v>
      </c>
      <c r="C78" s="83" t="s">
        <v>153</v>
      </c>
      <c r="D78" s="84" t="s">
        <v>125</v>
      </c>
    </row>
    <row r="79" spans="1:4" s="40" customFormat="1" ht="37.5" x14ac:dyDescent="0.25">
      <c r="A79" s="73" t="s">
        <v>15</v>
      </c>
      <c r="B79" s="71">
        <f>B80+B84</f>
        <v>87322.240000000005</v>
      </c>
      <c r="C79" s="74"/>
      <c r="D79" s="75"/>
    </row>
    <row r="80" spans="1:4" s="40" customFormat="1" x14ac:dyDescent="0.25">
      <c r="A80" s="86" t="s">
        <v>43</v>
      </c>
      <c r="B80" s="63">
        <f>B81</f>
        <v>86510</v>
      </c>
      <c r="C80" s="64"/>
      <c r="D80" s="64"/>
    </row>
    <row r="81" spans="1:5" s="40" customFormat="1" x14ac:dyDescent="0.25">
      <c r="A81" s="67" t="s">
        <v>91</v>
      </c>
      <c r="B81" s="68">
        <f>B82+B83</f>
        <v>86510</v>
      </c>
      <c r="C81" s="72"/>
      <c r="D81" s="80"/>
    </row>
    <row r="82" spans="1:5" s="40" customFormat="1" ht="61.5" customHeight="1" x14ac:dyDescent="0.25">
      <c r="A82" s="76" t="s">
        <v>92</v>
      </c>
      <c r="B82" s="68">
        <v>14510</v>
      </c>
      <c r="C82" s="72" t="s">
        <v>48</v>
      </c>
      <c r="D82" s="83" t="s">
        <v>156</v>
      </c>
    </row>
    <row r="83" spans="1:5" s="40" customFormat="1" ht="75" x14ac:dyDescent="0.25">
      <c r="A83" s="76" t="s">
        <v>93</v>
      </c>
      <c r="B83" s="68">
        <v>72000</v>
      </c>
      <c r="C83" s="72" t="s">
        <v>94</v>
      </c>
      <c r="D83" s="115" t="s">
        <v>155</v>
      </c>
    </row>
    <row r="84" spans="1:5" s="40" customFormat="1" ht="37.5" x14ac:dyDescent="0.25">
      <c r="A84" s="87" t="s">
        <v>61</v>
      </c>
      <c r="B84" s="63">
        <f>B85</f>
        <v>812.24</v>
      </c>
      <c r="C84" s="99"/>
      <c r="D84" s="80"/>
    </row>
    <row r="85" spans="1:5" s="3" customFormat="1" ht="200.1" customHeight="1" x14ac:dyDescent="0.25">
      <c r="A85" s="98" t="s">
        <v>60</v>
      </c>
      <c r="B85" s="106">
        <v>812.24</v>
      </c>
      <c r="C85" s="55" t="s">
        <v>140</v>
      </c>
      <c r="D85" s="55" t="s">
        <v>129</v>
      </c>
    </row>
    <row r="86" spans="1:5" s="48" customFormat="1" ht="30" customHeight="1" x14ac:dyDescent="0.25">
      <c r="A86" s="62" t="s">
        <v>0</v>
      </c>
      <c r="B86" s="24">
        <f>B14+B34+B52+B62+B79+B11+B7</f>
        <v>369875.56</v>
      </c>
      <c r="C86" s="25"/>
      <c r="D86" s="49"/>
      <c r="E86" s="61"/>
    </row>
    <row r="87" spans="1:5" ht="30.75" customHeight="1" x14ac:dyDescent="0.25">
      <c r="A87" s="45"/>
      <c r="B87" s="50"/>
      <c r="C87" s="51" t="s">
        <v>11</v>
      </c>
      <c r="D87" s="30"/>
    </row>
    <row r="88" spans="1:5" s="40" customFormat="1" ht="30.75" customHeight="1" x14ac:dyDescent="0.25">
      <c r="A88" s="13" t="s">
        <v>10</v>
      </c>
      <c r="B88" s="71">
        <f>B89</f>
        <v>0</v>
      </c>
      <c r="C88" s="22"/>
      <c r="D88" s="29"/>
    </row>
    <row r="89" spans="1:5" s="39" customFormat="1" ht="48.75" customHeight="1" x14ac:dyDescent="0.25">
      <c r="A89" s="38" t="s">
        <v>103</v>
      </c>
      <c r="B89" s="33">
        <f>B90</f>
        <v>0</v>
      </c>
      <c r="C89" s="32"/>
      <c r="D89" s="32"/>
    </row>
    <row r="90" spans="1:5" s="40" customFormat="1" ht="67.5" customHeight="1" x14ac:dyDescent="0.25">
      <c r="A90" s="83" t="s">
        <v>107</v>
      </c>
      <c r="B90" s="106">
        <f>B91+B92</f>
        <v>0</v>
      </c>
      <c r="C90" s="51"/>
      <c r="D90" s="85"/>
    </row>
    <row r="91" spans="1:5" s="40" customFormat="1" ht="47.25" customHeight="1" x14ac:dyDescent="0.25">
      <c r="A91" s="119" t="s">
        <v>104</v>
      </c>
      <c r="B91" s="106">
        <v>-1000</v>
      </c>
      <c r="C91" s="145"/>
      <c r="D91" s="143" t="s">
        <v>143</v>
      </c>
    </row>
    <row r="92" spans="1:5" s="40" customFormat="1" ht="215.25" customHeight="1" x14ac:dyDescent="0.25">
      <c r="A92" s="119" t="s">
        <v>105</v>
      </c>
      <c r="B92" s="106">
        <v>1000</v>
      </c>
      <c r="C92" s="146"/>
      <c r="D92" s="144"/>
    </row>
    <row r="93" spans="1:5" s="40" customFormat="1" ht="50.25" customHeight="1" x14ac:dyDescent="0.25">
      <c r="A93" s="13" t="s">
        <v>6</v>
      </c>
      <c r="B93" s="52">
        <f>B94</f>
        <v>0</v>
      </c>
      <c r="C93" s="52"/>
      <c r="D93" s="52"/>
    </row>
    <row r="94" spans="1:5" s="40" customFormat="1" ht="56.25" x14ac:dyDescent="0.25">
      <c r="A94" s="37" t="s">
        <v>75</v>
      </c>
      <c r="B94" s="33">
        <f>B95+B96</f>
        <v>0</v>
      </c>
      <c r="C94" s="72"/>
      <c r="D94" s="31"/>
    </row>
    <row r="95" spans="1:5" s="40" customFormat="1" ht="93.75" x14ac:dyDescent="0.25">
      <c r="A95" s="46" t="s">
        <v>84</v>
      </c>
      <c r="B95" s="23">
        <v>-600</v>
      </c>
      <c r="C95" s="147"/>
      <c r="D95" s="133" t="s">
        <v>147</v>
      </c>
    </row>
    <row r="96" spans="1:5" s="40" customFormat="1" ht="112.5" x14ac:dyDescent="0.25">
      <c r="A96" s="46" t="s">
        <v>85</v>
      </c>
      <c r="B96" s="23">
        <v>600</v>
      </c>
      <c r="C96" s="148"/>
      <c r="D96" s="134"/>
    </row>
    <row r="97" spans="1:4" ht="25.5" customHeight="1" x14ac:dyDescent="0.25">
      <c r="A97" s="53" t="s">
        <v>0</v>
      </c>
      <c r="B97" s="24">
        <f>B93+B88</f>
        <v>0</v>
      </c>
      <c r="C97" s="25" t="s">
        <v>12</v>
      </c>
      <c r="D97" s="54"/>
    </row>
    <row r="98" spans="1:4" ht="28.5" customHeight="1" x14ac:dyDescent="0.25">
      <c r="A98" s="53" t="s">
        <v>13</v>
      </c>
      <c r="B98" s="24">
        <f>B86+B97</f>
        <v>369875.56</v>
      </c>
      <c r="C98" s="25"/>
      <c r="D98" s="54"/>
    </row>
    <row r="99" spans="1:4" x14ac:dyDescent="0.25">
      <c r="A99" s="56"/>
      <c r="B99" s="57"/>
    </row>
    <row r="100" spans="1:4" s="40" customFormat="1" x14ac:dyDescent="0.25">
      <c r="A100" s="56"/>
      <c r="B100" s="57"/>
      <c r="C100" s="15"/>
      <c r="D100" s="3"/>
    </row>
    <row r="101" spans="1:4" x14ac:dyDescent="0.25">
      <c r="B101" s="57"/>
    </row>
    <row r="102" spans="1:4" x14ac:dyDescent="0.25">
      <c r="A102" s="56"/>
      <c r="B102" s="118"/>
    </row>
    <row r="103" spans="1:4" s="40" customFormat="1" x14ac:dyDescent="0.25">
      <c r="A103" s="56"/>
      <c r="B103" s="6"/>
      <c r="C103" s="15"/>
      <c r="D103" s="3"/>
    </row>
    <row r="104" spans="1:4" s="40" customFormat="1" x14ac:dyDescent="0.25">
      <c r="A104" s="56"/>
      <c r="B104" s="6"/>
      <c r="C104" s="15"/>
      <c r="D104" s="3"/>
    </row>
    <row r="105" spans="1:4" s="40" customFormat="1" x14ac:dyDescent="0.25">
      <c r="A105" s="56"/>
      <c r="B105" s="6"/>
      <c r="C105" s="15"/>
      <c r="D105" s="3"/>
    </row>
    <row r="106" spans="1:4" s="40" customFormat="1" x14ac:dyDescent="0.25">
      <c r="A106" s="56"/>
      <c r="B106" s="6"/>
      <c r="C106" s="15"/>
      <c r="D106" s="3"/>
    </row>
  </sheetData>
  <customSheetViews>
    <customSheetView guid="{2D3D08B4-F1A7-4138-B102-6B6CEB6CB6B0}" scale="60" showPageBreaks="1" fitToPage="1">
      <pane xSplit="2" ySplit="5" topLeftCell="C6" activePane="bottomRight" state="frozen"/>
      <selection pane="bottomRight" activeCell="A11" sqref="A11"/>
      <colBreaks count="1" manualBreakCount="1">
        <brk id="4" max="1048575" man="1"/>
      </colBreaks>
      <pageMargins left="1.1811023622047245" right="0.39370078740157483" top="0.78740157480314965" bottom="0.78740157480314965" header="0.39370078740157483" footer="0"/>
      <pageSetup paperSize="9" scale="40" fitToHeight="10" orientation="landscape" useFirstPageNumber="1" r:id="rId1"/>
      <headerFooter>
        <oddHeader>&amp;C&amp;"Times New Roman,обычный"&amp;14&amp;P</oddHeader>
      </headerFooter>
    </customSheetView>
    <customSheetView guid="{F59AD919-7FD1-4BB0-B86D-264A895B1B9E}" scale="70" showPageBreaks="1" printArea="1" view="pageBreakPreview" topLeftCell="A69">
      <selection activeCell="C72" sqref="C72:C74"/>
      <rowBreaks count="1" manualBreakCount="1">
        <brk id="27" max="3" man="1"/>
      </rowBreaks>
      <colBreaks count="1" manualBreakCount="1">
        <brk id="5" max="1048575" man="1"/>
      </colBreaks>
      <pageMargins left="0.78740157480314965" right="0.78740157480314965" top="1.1811023622047245" bottom="0.59055118110236227" header="0.39370078740157483" footer="0"/>
      <pageSetup paperSize="9" scale="39" fitToHeight="0" orientation="landscape" useFirstPageNumber="1" r:id="rId2"/>
      <headerFooter>
        <oddHeader>&amp;C&amp;"Times New Roman,обычный"&amp;14&amp;P</oddHeader>
      </headerFooter>
    </customSheetView>
    <customSheetView guid="{8ADB82F7-BC94-4A32-9680-8CFBAC1E956D}" scale="71" showPageBreaks="1" fitToPage="1">
      <pane xSplit="1" ySplit="4" topLeftCell="B19" activePane="bottomRight" state="frozen"/>
      <selection pane="bottomRight" activeCell="D22" sqref="D22"/>
      <pageMargins left="1.1811023622047245" right="0.39370078740157483" top="0.78740157480314965" bottom="0.78740157480314965" header="0.39370078740157483" footer="0"/>
      <printOptions horizontalCentered="1"/>
      <pageSetup paperSize="9" scale="40" fitToHeight="10" orientation="landscape" useFirstPageNumber="1" r:id="rId3"/>
    </customSheetView>
    <customSheetView guid="{7AAF5922-39F8-4282-B83D-A48B18C8B156}" scale="50">
      <pane xSplit="2" ySplit="5" topLeftCell="C56" activePane="bottomRight" state="frozen"/>
      <selection pane="bottomRight" activeCell="D45" sqref="D45"/>
      <pageMargins left="0" right="0" top="0.78740157480314965" bottom="0.59055118110236227" header="0.39370078740157483" footer="0"/>
      <pageSetup paperSize="9" scale="40" orientation="landscape" useFirstPageNumber="1" r:id="rId4"/>
      <headerFooter>
        <oddHeader>&amp;C&amp;"Times New Roman,обычный"&amp;14&amp;P</oddHeader>
      </headerFooter>
    </customSheetView>
    <customSheetView guid="{6534CE37-72FC-43CD-938E-9C2B8BA655A2}" scale="70" showPageBreaks="1" printArea="1" view="pageBreakPreview" topLeftCell="A88">
      <selection activeCell="C94" sqref="C94"/>
      <rowBreaks count="1" manualBreakCount="1">
        <brk id="27" max="3" man="1"/>
      </rowBreaks>
      <colBreaks count="1" manualBreakCount="1">
        <brk id="5" max="1048575" man="1"/>
      </colBreaks>
      <pageMargins left="0.78740157480314965" right="0.78740157480314965" top="1.1811023622047245" bottom="0.59055118110236227" header="0.39370078740157483" footer="0"/>
      <pageSetup paperSize="9" scale="40" fitToHeight="0" orientation="landscape" useFirstPageNumber="1" r:id="rId5"/>
      <headerFooter>
        <oddHeader>&amp;C&amp;"Times New Roman,обычный"&amp;14&amp;P</oddHeader>
      </headerFooter>
    </customSheetView>
    <customSheetView guid="{C05F61D9-2CE1-4F8D-A59F-231C44DC7E34}" scale="59" showPageBreaks="1" fitToPage="1">
      <pane xSplit="1" ySplit="4" topLeftCell="B77" activePane="bottomRight" state="frozen"/>
      <selection pane="bottomRight" activeCell="B82" sqref="B82"/>
      <pageMargins left="1.1811023622047245" right="0.39370078740157483" top="0.78740157480314965" bottom="0.78740157480314965" header="0.39370078740157483" footer="0"/>
      <printOptions horizontalCentered="1"/>
      <pageSetup paperSize="9" scale="40" fitToHeight="10" orientation="landscape" useFirstPageNumber="1" r:id="rId6"/>
    </customSheetView>
    <customSheetView guid="{0F22DF55-A5BA-47E9-8393-9C83F3558F7B}" scale="68" showPageBreaks="1" printArea="1" view="pageBreakPreview">
      <pane xSplit="2" ySplit="5" topLeftCell="C24" activePane="bottomRight" state="frozen"/>
      <selection pane="bottomRight" activeCell="B11" sqref="B11"/>
      <colBreaks count="1" manualBreakCount="1">
        <brk id="4" max="1048575" man="1"/>
      </colBreaks>
      <pageMargins left="0.6692913385826772" right="0" top="0.78740157480314965" bottom="0.59055118110236227" header="0.39370078740157483" footer="0"/>
      <pageSetup paperSize="9" scale="16" fitToHeight="5" orientation="landscape" r:id="rId7"/>
      <headerFooter differentFirst="1">
        <oddHeader>&amp;C&amp;"Times New Roman,обычный"&amp;14&amp;P</oddHeader>
      </headerFooter>
    </customSheetView>
    <customSheetView guid="{D963C193-9B68-47A7-AFD2-A31FAC2CD833}" scale="60" showPageBreaks="1" printArea="1" view="pageBreakPreview">
      <pane xSplit="2" ySplit="5" topLeftCell="C60" activePane="bottomRight" state="frozen"/>
      <selection pane="bottomRight" activeCell="D11" sqref="D11"/>
      <rowBreaks count="2" manualBreakCount="2">
        <brk id="37" max="16383" man="1"/>
        <brk id="46" max="16383" man="1"/>
      </rowBreaks>
      <pageMargins left="1.1811023622047245" right="0.39370078740157483" top="0.78740157480314965" bottom="0.78740157480314965" header="0.39370078740157483" footer="0"/>
      <pageSetup paperSize="9" scale="38" fitToHeight="10" orientation="landscape" useFirstPageNumber="1" r:id="rId8"/>
      <headerFooter>
        <oddHeader>&amp;C&amp;"Times New Roman,обычный"&amp;14&amp;P</oddHeader>
      </headerFooter>
    </customSheetView>
    <customSheetView guid="{677A1C2C-215F-4102-BEBC-58D3B87647DE}" scale="60" showPageBreaks="1">
      <pane xSplit="2" ySplit="5" topLeftCell="C42" activePane="bottomRight" state="frozen"/>
      <selection pane="bottomRight" activeCell="A44" sqref="A44"/>
      <colBreaks count="1" manualBreakCount="1">
        <brk id="5" max="1048575" man="1"/>
      </colBreaks>
      <pageMargins left="0" right="0" top="0.78740157480314965" bottom="0.59055118110236227" header="0.39370078740157483" footer="0"/>
      <pageSetup paperSize="9" scale="43" orientation="landscape" useFirstPageNumber="1" r:id="rId9"/>
      <headerFooter>
        <oddHeader>&amp;C&amp;"Times New Roman,обычный"&amp;14&amp;P</oddHeader>
      </headerFooter>
    </customSheetView>
    <customSheetView guid="{F1845C8C-E450-491E-87F6-3A3ADFD87BBB}" scale="60" showPageBreaks="1">
      <pane xSplit="2" ySplit="5" topLeftCell="C43" activePane="bottomRight" state="frozen"/>
      <selection pane="bottomRight" activeCell="A50" sqref="A50:XFD50"/>
      <colBreaks count="1" manualBreakCount="1">
        <brk id="5" max="1048575" man="1"/>
      </colBreaks>
      <pageMargins left="0.27559055118110237" right="0.23622047244094491" top="0.78740157480314965" bottom="0.31496062992125984" header="0.6692913385826772" footer="0"/>
      <pageSetup paperSize="9" scale="45" fitToHeight="10" orientation="landscape" useFirstPageNumber="1" r:id="rId10"/>
      <headerFooter>
        <oddHeader>&amp;C&amp;"Times New Roman,обычный"&amp;14&amp;P</oddHeader>
      </headerFooter>
    </customSheetView>
    <customSheetView guid="{386467DA-AE54-48DD-A0C0-0F29318F2700}" scale="60" showPageBreaks="1" fitToPage="1">
      <pane xSplit="1" ySplit="4" topLeftCell="B5" activePane="bottomRight" state="frozen"/>
      <selection pane="bottomRight" activeCell="C11" sqref="C11"/>
      <pageMargins left="1.1811023622047245" right="0.39370078740157483" top="0.78740157480314965" bottom="0.78740157480314965" header="0.39370078740157483" footer="0"/>
      <printOptions horizontalCentered="1"/>
      <pageSetup paperSize="9" scale="43" fitToHeight="10" orientation="landscape" useFirstPageNumber="1" r:id="rId11"/>
    </customSheetView>
    <customSheetView guid="{1BEF2181-BC0A-4660-9AC3-A3A3AEFDA285}" scale="65" printArea="1">
      <pane xSplit="2" ySplit="4" topLeftCell="C50" activePane="bottomRight" state="frozen"/>
      <selection pane="bottomRight" activeCell="B68" sqref="B68"/>
      <colBreaks count="1" manualBreakCount="1">
        <brk id="5" max="1048575" man="1"/>
      </colBreaks>
      <pageMargins left="0" right="0" top="0.55118110236220474" bottom="0.15748031496062992" header="0.39370078740157483" footer="0"/>
      <printOptions horizontalCentered="1"/>
      <pageSetup paperSize="9" scale="50" orientation="landscape" r:id="rId12"/>
    </customSheetView>
    <customSheetView guid="{0ABDCBE0-789A-48C1-9B84-1C1A82B9604B}" scale="80" showPageBreaks="1" printArea="1">
      <pane xSplit="2" ySplit="4" topLeftCell="C21" activePane="bottomRight" state="frozen"/>
      <selection pane="bottomRight" activeCell="B28" sqref="B28"/>
      <colBreaks count="1" manualBreakCount="1">
        <brk id="5" max="1048575" man="1"/>
      </colBreaks>
      <pageMargins left="0" right="0" top="0.55118110236220474" bottom="0.15748031496062992" header="0.39370078740157483" footer="0"/>
      <printOptions horizontalCentered="1"/>
      <pageSetup paperSize="9" scale="50" orientation="landscape" r:id="rId13"/>
    </customSheetView>
    <customSheetView guid="{5F0F2925-4F64-41C1-B986-29C5EDB3CF4C}" scale="60" printArea="1">
      <pane xSplit="2" ySplit="4" topLeftCell="C50" activePane="bottomRight" state="frozen"/>
      <selection pane="bottomRight" activeCell="E63" sqref="E63"/>
      <colBreaks count="1" manualBreakCount="1">
        <brk id="5" max="1048575" man="1"/>
      </colBreaks>
      <pageMargins left="0" right="0" top="0.55118110236220474" bottom="0.15748031496062992" header="0.39370078740157483" footer="0"/>
      <printOptions horizontalCentered="1"/>
      <pageSetup paperSize="9" scale="50" orientation="landscape" r:id="rId14"/>
    </customSheetView>
    <customSheetView guid="{BC1DE83E-639E-483B-8415-9C0564827C30}" scale="80" showPageBreaks="1" printArea="1">
      <pane xSplit="2" ySplit="5" topLeftCell="C19" activePane="bottomRight" state="frozen"/>
      <selection pane="bottomRight" activeCell="D24" sqref="D24"/>
      <colBreaks count="1" manualBreakCount="1">
        <brk id="5" max="1048575" man="1"/>
      </colBreaks>
      <pageMargins left="0" right="0" top="0.78740157480314965" bottom="0.59055118110236227" header="0.39370078740157483" footer="0"/>
      <printOptions horizontalCentered="1"/>
      <pageSetup paperSize="9" scale="50" orientation="landscape" useFirstPageNumber="1" r:id="rId15"/>
      <headerFooter>
        <oddHeader>&amp;C&amp;"Times New Roman,обычный"&amp;14&amp;P</oddHeader>
      </headerFooter>
    </customSheetView>
    <customSheetView guid="{58EA18CC-91E9-4FF5-A1BC-86C89561BEAB}" scale="70" showPageBreaks="1" printArea="1" topLeftCell="A4">
      <pane xSplit="2" ySplit="3" topLeftCell="E31" activePane="bottomRight" state="frozen"/>
      <selection pane="bottomRight" activeCell="E34" sqref="E34"/>
      <colBreaks count="1" manualBreakCount="1">
        <brk id="5" max="1048575" man="1"/>
      </colBreaks>
      <pageMargins left="0" right="0" top="0.78740157480314965" bottom="0.39370078740157483" header="0.39370078740157483" footer="0"/>
      <printOptions horizontalCentered="1"/>
      <pageSetup paperSize="9" scale="50" orientation="landscape" useFirstPageNumber="1" r:id="rId16"/>
    </customSheetView>
    <customSheetView guid="{13DF3E3E-0023-47B3-BAF6-5BC4F0B04656}" scale="56" showPageBreaks="1" printArea="1" topLeftCell="B1">
      <selection activeCell="E59" sqref="E59"/>
      <colBreaks count="1" manualBreakCount="1">
        <brk id="5" max="1048575" man="1"/>
      </colBreaks>
      <pageMargins left="0" right="0" top="0.55118110236220474" bottom="0.15748031496062992" header="0.39370078740157483" footer="0"/>
      <printOptions horizontalCentered="1"/>
      <pageSetup paperSize="9" scale="50" orientation="landscape" r:id="rId17"/>
    </customSheetView>
    <customSheetView guid="{AF030647-8264-4336-A0BC-EB17CF61641D}" scale="65" showPageBreaks="1" printArea="1">
      <pane xSplit="2" ySplit="4" topLeftCell="C32" activePane="bottomRight" state="frozen"/>
      <selection pane="bottomRight" activeCell="D40" sqref="D40:E40"/>
      <colBreaks count="1" manualBreakCount="1">
        <brk id="5" max="1048575" man="1"/>
      </colBreaks>
      <pageMargins left="0" right="0" top="0.55118110236220474" bottom="0.15748031496062992" header="0.39370078740157483" footer="0"/>
      <printOptions horizontalCentered="1"/>
      <pageSetup paperSize="9" scale="50" orientation="landscape" r:id="rId18"/>
    </customSheetView>
    <customSheetView guid="{58A50FC9-6F17-43B0-B0C0-903F08D6B6CB}" scale="56" showPageBreaks="1" printArea="1" hiddenRows="1" topLeftCell="A4">
      <pane xSplit="2" ySplit="2" topLeftCell="C6" activePane="bottomRight" state="frozen"/>
      <selection pane="bottomRight" activeCell="B6" sqref="B6"/>
      <colBreaks count="1" manualBreakCount="1">
        <brk id="5" max="1048575" man="1"/>
      </colBreaks>
      <pageMargins left="0" right="0" top="0.78740157480314965" bottom="0.59055118110236227" header="0.39370078740157483" footer="0"/>
      <printOptions horizontalCentered="1"/>
      <pageSetup paperSize="9" scale="50" orientation="landscape" useFirstPageNumber="1" r:id="rId19"/>
      <headerFooter>
        <oddHeader>&amp;C&amp;"Times New Roman,обычный"&amp;14&amp;P</oddHeader>
      </headerFooter>
    </customSheetView>
    <customSheetView guid="{9E1457AD-2F1E-40DE-98F3-31869029BCA4}" scale="60" showPageBreaks="1" printArea="1">
      <pane xSplit="2" ySplit="4" topLeftCell="C24" activePane="bottomRight" state="frozen"/>
      <selection pane="bottomRight" activeCell="C21" sqref="C21"/>
      <colBreaks count="1" manualBreakCount="1">
        <brk id="5" max="1048575" man="1"/>
      </colBreaks>
      <pageMargins left="0" right="0" top="0.55118110236220474" bottom="0.15748031496062992" header="0.39370078740157483" footer="0"/>
      <printOptions horizontalCentered="1"/>
      <pageSetup paperSize="9" scale="50" orientation="landscape" r:id="rId20"/>
    </customSheetView>
    <customSheetView guid="{31EBE298-72ED-49A3-88F5-87F98A6F238B}" scale="70" showPageBreaks="1">
      <pane xSplit="1" ySplit="4" topLeftCell="B14" activePane="bottomRight" state="frozen"/>
      <selection pane="bottomRight" activeCell="D17" sqref="D17"/>
      <pageMargins left="0.78740157480314965" right="0.78740157480314965" top="1.1811023622047245" bottom="0.39370078740157483" header="0.39370078740157483" footer="0"/>
      <printOptions horizontalCentered="1"/>
      <pageSetup paperSize="9" scale="65" orientation="landscape" useFirstPageNumber="1" r:id="rId21"/>
    </customSheetView>
    <customSheetView guid="{74B37B9C-2526-431A-B55C-D4A4048B8181}" scale="55" showPageBreaks="1">
      <pane xSplit="2" ySplit="5" topLeftCell="C27" activePane="bottomRight" state="frozen"/>
      <selection pane="bottomRight" activeCell="D32" sqref="D32"/>
      <colBreaks count="1" manualBreakCount="1">
        <brk id="5" max="1048575" man="1"/>
      </colBreaks>
      <pageMargins left="0.78740157480314965" right="0.78740157480314965" top="1.1811023622047245" bottom="0.59055118110236227" header="0.39370078740157483" footer="0"/>
      <pageSetup paperSize="9" scale="40" fitToHeight="0" orientation="landscape" useFirstPageNumber="1" r:id="rId22"/>
      <headerFooter>
        <oddHeader>&amp;C&amp;"Times New Roman,обычный"&amp;14&amp;P</oddHeader>
      </headerFooter>
    </customSheetView>
    <customSheetView guid="{9D807E20-0DCE-4079-B453-713D96B99B15}" scale="60" showPageBreaks="1" fitToPage="1">
      <pane xSplit="2" ySplit="5" topLeftCell="C15" activePane="bottomRight" state="frozen"/>
      <selection pane="bottomRight" activeCell="C16" sqref="C16"/>
      <colBreaks count="1" manualBreakCount="1">
        <brk id="5" max="1048575" man="1"/>
      </colBreaks>
      <pageMargins left="1.1811023622047245" right="0.39370078740157483" top="0.78740157480314965" bottom="0.78740157480314965" header="0.39370078740157483" footer="0"/>
      <pageSetup paperSize="9" scale="35" fitToHeight="10" orientation="landscape" useFirstPageNumber="1" r:id="rId23"/>
      <headerFooter>
        <oddHeader>&amp;C&amp;"Times New Roman,обычный"&amp;14&amp;P</oddHeader>
      </headerFooter>
    </customSheetView>
    <customSheetView guid="{54D3BCF1-2C0B-42E0-B856-B74ED4DD1A00}" scale="70" showPageBreaks="1" printArea="1">
      <pane xSplit="1" ySplit="4" topLeftCell="B5" activePane="bottomRight" state="frozen"/>
      <selection pane="bottomRight" activeCell="D10" sqref="D10"/>
      <colBreaks count="1" manualBreakCount="1">
        <brk id="4" max="1048575" man="1"/>
      </colBreaks>
      <pageMargins left="0.78740157480314965" right="0.78740157480314965" top="1.1811023622047245" bottom="0.39370078740157483" header="0.39370078740157483" footer="0"/>
      <printOptions horizontalCentered="1"/>
      <pageSetup paperSize="9" scale="40" orientation="landscape" useFirstPageNumber="1" r:id="rId24"/>
    </customSheetView>
    <customSheetView guid="{13AB9109-ECCD-4FB1-9737-3D62B4E7DB8F}" scale="70" showPageBreaks="1">
      <pane xSplit="2" ySplit="5" topLeftCell="C15" activePane="bottomRight" state="frozen"/>
      <selection pane="bottomRight" activeCell="C18" sqref="C18"/>
      <colBreaks count="1" manualBreakCount="1">
        <brk id="5" max="1048575" man="1"/>
      </colBreaks>
      <pageMargins left="0.78740157480314965" right="0.78740157480314965" top="1.1811023622047245" bottom="0.59055118110236227" header="0.39370078740157483" footer="0"/>
      <pageSetup paperSize="9" scale="40" fitToHeight="0" orientation="landscape" useFirstPageNumber="1" r:id="rId25"/>
      <headerFooter>
        <oddHeader>&amp;C&amp;"Times New Roman,обычный"&amp;14&amp;P</oddHeader>
      </headerFooter>
    </customSheetView>
    <customSheetView guid="{B0F5B057-653B-4F95-BADE-41F17396D177}" scale="70" showPageBreaks="1" fitToPage="1">
      <pane xSplit="1" ySplit="4" topLeftCell="B53" activePane="bottomRight" state="frozen"/>
      <selection pane="bottomRight" activeCell="D54" sqref="D54"/>
      <pageMargins left="1.1811023622047245" right="0.39370078740157483" top="0.78740157480314965" bottom="0.78740157480314965" header="0.39370078740157483" footer="0"/>
      <printOptions horizontalCentered="1"/>
      <pageSetup paperSize="9" scale="39" fitToHeight="10" orientation="landscape" useFirstPageNumber="1" r:id="rId26"/>
    </customSheetView>
    <customSheetView guid="{E6F5D563-72F7-4B76-A0D3-D57D74D01F2C}" scale="70" showPageBreaks="1" printArea="1" view="pageBreakPreview">
      <pane xSplit="2" ySplit="5" topLeftCell="C14" activePane="bottomRight" state="frozen"/>
      <selection pane="bottomRight" activeCell="C21" sqref="C21"/>
      <colBreaks count="1" manualBreakCount="1">
        <brk id="4" max="1048575" man="1"/>
      </colBreaks>
      <pageMargins left="0.6692913385826772" right="0" top="0.78740157480314965" bottom="0.59055118110236227" header="0.39370078740157483" footer="0"/>
      <pageSetup paperSize="9" scale="29" fitToHeight="5" orientation="landscape" r:id="rId27"/>
      <headerFooter differentFirst="1">
        <oddHeader>&amp;C&amp;"Times New Roman,обычный"&amp;14&amp;P</oddHeader>
      </headerFooter>
    </customSheetView>
    <customSheetView guid="{D67D0B2C-3E73-4124-8533-50B50CCB7689}" scale="70" showPageBreaks="1">
      <pane xSplit="2" ySplit="5" topLeftCell="C45" activePane="bottomRight" state="frozen"/>
      <selection pane="bottomRight" activeCell="C82" sqref="C82"/>
      <pageMargins left="0" right="0" top="0.78740157480314965" bottom="0.59055118110236227" header="0.39370078740157483" footer="0"/>
      <pageSetup paperSize="9" scale="40" orientation="landscape" useFirstPageNumber="1" r:id="rId28"/>
      <headerFooter>
        <oddHeader>&amp;C&amp;"Times New Roman,обычный"&amp;14&amp;P</oddHeader>
      </headerFooter>
    </customSheetView>
    <customSheetView guid="{C4F1229C-F644-49BB-B399-CB0E66F0A536}" scale="70" showPageBreaks="1" printArea="1" view="pageBreakPreview" topLeftCell="A92">
      <selection activeCell="C103" sqref="C103"/>
      <rowBreaks count="1" manualBreakCount="1">
        <brk id="27" max="3" man="1"/>
      </rowBreaks>
      <colBreaks count="1" manualBreakCount="1">
        <brk id="5" max="1048575" man="1"/>
      </colBreaks>
      <pageMargins left="0.59055118110236227" right="0.55118110236220474" top="0.55118110236220474" bottom="0.19685039370078741" header="0.39370078740157483" footer="0"/>
      <pageSetup paperSize="9" scale="42" fitToHeight="0" orientation="landscape" useFirstPageNumber="1" r:id="rId29"/>
      <headerFooter>
        <oddHeader>&amp;C&amp;"Times New Roman,обычный"&amp;14&amp;P</oddHeader>
      </headerFooter>
    </customSheetView>
  </customSheetViews>
  <mergeCells count="22">
    <mergeCell ref="A1:D1"/>
    <mergeCell ref="A2:D2"/>
    <mergeCell ref="D95:D96"/>
    <mergeCell ref="D72:D77"/>
    <mergeCell ref="A68:A69"/>
    <mergeCell ref="A60:A61"/>
    <mergeCell ref="C60:C61"/>
    <mergeCell ref="D65:D68"/>
    <mergeCell ref="D91:D92"/>
    <mergeCell ref="C91:C92"/>
    <mergeCell ref="C95:C96"/>
    <mergeCell ref="A58:A59"/>
    <mergeCell ref="C58:C59"/>
    <mergeCell ref="C17:C20"/>
    <mergeCell ref="C55:C57"/>
    <mergeCell ref="C72:C74"/>
    <mergeCell ref="D17:D20"/>
    <mergeCell ref="A39:A42"/>
    <mergeCell ref="C39:C42"/>
    <mergeCell ref="A55:A56"/>
    <mergeCell ref="D56:D57"/>
    <mergeCell ref="A25:A27"/>
  </mergeCells>
  <pageMargins left="1.1811023622047245" right="0.39370078740157483" top="0.78740157480314965" bottom="0.78740157480314965" header="0.39370078740157483" footer="0"/>
  <pageSetup paperSize="9" scale="40" fitToHeight="10" orientation="landscape" useFirstPageNumber="1" r:id="rId30"/>
  <headerFooter>
    <oddHeader>&amp;C&amp;"Times New Roman,обычный"&amp;14&amp;P</oddHeader>
  </headerFooter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zoomScale="51" zoomScaleNormal="51" workbookViewId="0">
      <selection activeCell="D10" sqref="D10"/>
    </sheetView>
  </sheetViews>
  <sheetFormatPr defaultRowHeight="18.75" x14ac:dyDescent="0.25"/>
  <cols>
    <col min="1" max="1" width="81" customWidth="1"/>
    <col min="2" max="2" width="26.28515625" style="6" customWidth="1"/>
    <col min="3" max="3" width="101.7109375" style="15" customWidth="1"/>
    <col min="4" max="4" width="105.85546875" style="3" customWidth="1"/>
    <col min="5" max="21" width="9.140625" style="40"/>
    <col min="22" max="22" width="9.42578125" style="40" customWidth="1"/>
    <col min="23" max="80" width="9.140625" style="40"/>
    <col min="81" max="81" width="10.5703125" style="40" customWidth="1"/>
    <col min="82" max="82" width="60.42578125" style="40" customWidth="1"/>
    <col min="83" max="83" width="18.28515625" style="40" customWidth="1"/>
    <col min="84" max="84" width="92.28515625" style="40" customWidth="1"/>
    <col min="85" max="85" width="85.28515625" style="40" customWidth="1"/>
    <col min="86" max="86" width="10.140625" style="40" customWidth="1"/>
    <col min="87" max="87" width="15" style="40" customWidth="1"/>
    <col min="88" max="88" width="32.7109375" style="40" customWidth="1"/>
    <col min="89" max="336" width="9.140625" style="40"/>
    <col min="337" max="337" width="10.5703125" style="40" customWidth="1"/>
    <col min="338" max="338" width="60.42578125" style="40" customWidth="1"/>
    <col min="339" max="339" width="18.28515625" style="40" customWidth="1"/>
    <col min="340" max="340" width="92.28515625" style="40" customWidth="1"/>
    <col min="341" max="341" width="85.28515625" style="40" customWidth="1"/>
    <col min="342" max="342" width="10.140625" style="40" customWidth="1"/>
    <col min="343" max="343" width="15" style="40" customWidth="1"/>
    <col min="344" max="344" width="32.7109375" style="40" customWidth="1"/>
    <col min="345" max="592" width="9.140625" style="40"/>
    <col min="593" max="593" width="10.5703125" style="40" customWidth="1"/>
    <col min="594" max="594" width="60.42578125" style="40" customWidth="1"/>
    <col min="595" max="595" width="18.28515625" style="40" customWidth="1"/>
    <col min="596" max="596" width="92.28515625" style="40" customWidth="1"/>
    <col min="597" max="597" width="85.28515625" style="40" customWidth="1"/>
    <col min="598" max="598" width="10.140625" style="40" customWidth="1"/>
    <col min="599" max="599" width="15" style="40" customWidth="1"/>
    <col min="600" max="600" width="32.7109375" style="40" customWidth="1"/>
    <col min="601" max="848" width="9.140625" style="40"/>
    <col min="849" max="849" width="10.5703125" style="40" customWidth="1"/>
    <col min="850" max="850" width="60.42578125" style="40" customWidth="1"/>
    <col min="851" max="851" width="18.28515625" style="40" customWidth="1"/>
    <col min="852" max="852" width="92.28515625" style="40" customWidth="1"/>
    <col min="853" max="853" width="85.28515625" style="40" customWidth="1"/>
    <col min="854" max="854" width="10.140625" style="40" customWidth="1"/>
    <col min="855" max="855" width="15" style="40" customWidth="1"/>
    <col min="856" max="856" width="32.7109375" style="40" customWidth="1"/>
    <col min="857" max="1104" width="9.140625" style="40"/>
    <col min="1105" max="1105" width="10.5703125" style="40" customWidth="1"/>
    <col min="1106" max="1106" width="60.42578125" style="40" customWidth="1"/>
    <col min="1107" max="1107" width="18.28515625" style="40" customWidth="1"/>
    <col min="1108" max="1108" width="92.28515625" style="40" customWidth="1"/>
    <col min="1109" max="1109" width="85.28515625" style="40" customWidth="1"/>
    <col min="1110" max="1110" width="10.140625" style="40" customWidth="1"/>
    <col min="1111" max="1111" width="15" style="40" customWidth="1"/>
    <col min="1112" max="1112" width="32.7109375" style="40" customWidth="1"/>
    <col min="1113" max="1360" width="9.140625" style="40"/>
    <col min="1361" max="1361" width="10.5703125" style="40" customWidth="1"/>
    <col min="1362" max="1362" width="60.42578125" style="40" customWidth="1"/>
    <col min="1363" max="1363" width="18.28515625" style="40" customWidth="1"/>
    <col min="1364" max="1364" width="92.28515625" style="40" customWidth="1"/>
    <col min="1365" max="1365" width="85.28515625" style="40" customWidth="1"/>
    <col min="1366" max="1366" width="10.140625" style="40" customWidth="1"/>
    <col min="1367" max="1367" width="15" style="40" customWidth="1"/>
    <col min="1368" max="1368" width="32.7109375" style="40" customWidth="1"/>
    <col min="1369" max="1616" width="9.140625" style="40"/>
    <col min="1617" max="1617" width="10.5703125" style="40" customWidth="1"/>
    <col min="1618" max="1618" width="60.42578125" style="40" customWidth="1"/>
    <col min="1619" max="1619" width="18.28515625" style="40" customWidth="1"/>
    <col min="1620" max="1620" width="92.28515625" style="40" customWidth="1"/>
    <col min="1621" max="1621" width="85.28515625" style="40" customWidth="1"/>
    <col min="1622" max="1622" width="10.140625" style="40" customWidth="1"/>
    <col min="1623" max="1623" width="15" style="40" customWidth="1"/>
    <col min="1624" max="1624" width="32.7109375" style="40" customWidth="1"/>
    <col min="1625" max="1872" width="9.140625" style="40"/>
    <col min="1873" max="1873" width="10.5703125" style="40" customWidth="1"/>
    <col min="1874" max="1874" width="60.42578125" style="40" customWidth="1"/>
    <col min="1875" max="1875" width="18.28515625" style="40" customWidth="1"/>
    <col min="1876" max="1876" width="92.28515625" style="40" customWidth="1"/>
    <col min="1877" max="1877" width="85.28515625" style="40" customWidth="1"/>
    <col min="1878" max="1878" width="10.140625" style="40" customWidth="1"/>
    <col min="1879" max="1879" width="15" style="40" customWidth="1"/>
    <col min="1880" max="1880" width="32.7109375" style="40" customWidth="1"/>
    <col min="1881" max="2128" width="9.140625" style="40"/>
    <col min="2129" max="2129" width="10.5703125" style="40" customWidth="1"/>
    <col min="2130" max="2130" width="60.42578125" style="40" customWidth="1"/>
    <col min="2131" max="2131" width="18.28515625" style="40" customWidth="1"/>
    <col min="2132" max="2132" width="92.28515625" style="40" customWidth="1"/>
    <col min="2133" max="2133" width="85.28515625" style="40" customWidth="1"/>
    <col min="2134" max="2134" width="10.140625" style="40" customWidth="1"/>
    <col min="2135" max="2135" width="15" style="40" customWidth="1"/>
    <col min="2136" max="2136" width="32.7109375" style="40" customWidth="1"/>
    <col min="2137" max="2384" width="9.140625" style="40"/>
    <col min="2385" max="2385" width="10.5703125" style="40" customWidth="1"/>
    <col min="2386" max="2386" width="60.42578125" style="40" customWidth="1"/>
    <col min="2387" max="2387" width="18.28515625" style="40" customWidth="1"/>
    <col min="2388" max="2388" width="92.28515625" style="40" customWidth="1"/>
    <col min="2389" max="2389" width="85.28515625" style="40" customWidth="1"/>
    <col min="2390" max="2390" width="10.140625" style="40" customWidth="1"/>
    <col min="2391" max="2391" width="15" style="40" customWidth="1"/>
    <col min="2392" max="2392" width="32.7109375" style="40" customWidth="1"/>
    <col min="2393" max="2640" width="9.140625" style="40"/>
    <col min="2641" max="2641" width="10.5703125" style="40" customWidth="1"/>
    <col min="2642" max="2642" width="60.42578125" style="40" customWidth="1"/>
    <col min="2643" max="2643" width="18.28515625" style="40" customWidth="1"/>
    <col min="2644" max="2644" width="92.28515625" style="40" customWidth="1"/>
    <col min="2645" max="2645" width="85.28515625" style="40" customWidth="1"/>
    <col min="2646" max="2646" width="10.140625" style="40" customWidth="1"/>
    <col min="2647" max="2647" width="15" style="40" customWidth="1"/>
    <col min="2648" max="2648" width="32.7109375" style="40" customWidth="1"/>
    <col min="2649" max="2896" width="9.140625" style="40"/>
    <col min="2897" max="2897" width="10.5703125" style="40" customWidth="1"/>
    <col min="2898" max="2898" width="60.42578125" style="40" customWidth="1"/>
    <col min="2899" max="2899" width="18.28515625" style="40" customWidth="1"/>
    <col min="2900" max="2900" width="92.28515625" style="40" customWidth="1"/>
    <col min="2901" max="2901" width="85.28515625" style="40" customWidth="1"/>
    <col min="2902" max="2902" width="10.140625" style="40" customWidth="1"/>
    <col min="2903" max="2903" width="15" style="40" customWidth="1"/>
    <col min="2904" max="2904" width="32.7109375" style="40" customWidth="1"/>
    <col min="2905" max="3152" width="9.140625" style="40"/>
    <col min="3153" max="3153" width="10.5703125" style="40" customWidth="1"/>
    <col min="3154" max="3154" width="60.42578125" style="40" customWidth="1"/>
    <col min="3155" max="3155" width="18.28515625" style="40" customWidth="1"/>
    <col min="3156" max="3156" width="92.28515625" style="40" customWidth="1"/>
    <col min="3157" max="3157" width="85.28515625" style="40" customWidth="1"/>
    <col min="3158" max="3158" width="10.140625" style="40" customWidth="1"/>
    <col min="3159" max="3159" width="15" style="40" customWidth="1"/>
    <col min="3160" max="3160" width="32.7109375" style="40" customWidth="1"/>
    <col min="3161" max="3408" width="9.140625" style="40"/>
    <col min="3409" max="3409" width="10.5703125" style="40" customWidth="1"/>
    <col min="3410" max="3410" width="60.42578125" style="40" customWidth="1"/>
    <col min="3411" max="3411" width="18.28515625" style="40" customWidth="1"/>
    <col min="3412" max="3412" width="92.28515625" style="40" customWidth="1"/>
    <col min="3413" max="3413" width="85.28515625" style="40" customWidth="1"/>
    <col min="3414" max="3414" width="10.140625" style="40" customWidth="1"/>
    <col min="3415" max="3415" width="15" style="40" customWidth="1"/>
    <col min="3416" max="3416" width="32.7109375" style="40" customWidth="1"/>
    <col min="3417" max="3664" width="9.140625" style="40"/>
    <col min="3665" max="3665" width="10.5703125" style="40" customWidth="1"/>
    <col min="3666" max="3666" width="60.42578125" style="40" customWidth="1"/>
    <col min="3667" max="3667" width="18.28515625" style="40" customWidth="1"/>
    <col min="3668" max="3668" width="92.28515625" style="40" customWidth="1"/>
    <col min="3669" max="3669" width="85.28515625" style="40" customWidth="1"/>
    <col min="3670" max="3670" width="10.140625" style="40" customWidth="1"/>
    <col min="3671" max="3671" width="15" style="40" customWidth="1"/>
    <col min="3672" max="3672" width="32.7109375" style="40" customWidth="1"/>
    <col min="3673" max="3920" width="9.140625" style="40"/>
    <col min="3921" max="3921" width="10.5703125" style="40" customWidth="1"/>
    <col min="3922" max="3922" width="60.42578125" style="40" customWidth="1"/>
    <col min="3923" max="3923" width="18.28515625" style="40" customWidth="1"/>
    <col min="3924" max="3924" width="92.28515625" style="40" customWidth="1"/>
    <col min="3925" max="3925" width="85.28515625" style="40" customWidth="1"/>
    <col min="3926" max="3926" width="10.140625" style="40" customWidth="1"/>
    <col min="3927" max="3927" width="15" style="40" customWidth="1"/>
    <col min="3928" max="3928" width="32.7109375" style="40" customWidth="1"/>
    <col min="3929" max="4176" width="9.140625" style="40"/>
    <col min="4177" max="4177" width="10.5703125" style="40" customWidth="1"/>
    <col min="4178" max="4178" width="60.42578125" style="40" customWidth="1"/>
    <col min="4179" max="4179" width="18.28515625" style="40" customWidth="1"/>
    <col min="4180" max="4180" width="92.28515625" style="40" customWidth="1"/>
    <col min="4181" max="4181" width="85.28515625" style="40" customWidth="1"/>
    <col min="4182" max="4182" width="10.140625" style="40" customWidth="1"/>
    <col min="4183" max="4183" width="15" style="40" customWidth="1"/>
    <col min="4184" max="4184" width="32.7109375" style="40" customWidth="1"/>
    <col min="4185" max="4432" width="9.140625" style="40"/>
    <col min="4433" max="4433" width="10.5703125" style="40" customWidth="1"/>
    <col min="4434" max="4434" width="60.42578125" style="40" customWidth="1"/>
    <col min="4435" max="4435" width="18.28515625" style="40" customWidth="1"/>
    <col min="4436" max="4436" width="92.28515625" style="40" customWidth="1"/>
    <col min="4437" max="4437" width="85.28515625" style="40" customWidth="1"/>
    <col min="4438" max="4438" width="10.140625" style="40" customWidth="1"/>
    <col min="4439" max="4439" width="15" style="40" customWidth="1"/>
    <col min="4440" max="4440" width="32.7109375" style="40" customWidth="1"/>
    <col min="4441" max="4688" width="9.140625" style="40"/>
    <col min="4689" max="4689" width="10.5703125" style="40" customWidth="1"/>
    <col min="4690" max="4690" width="60.42578125" style="40" customWidth="1"/>
    <col min="4691" max="4691" width="18.28515625" style="40" customWidth="1"/>
    <col min="4692" max="4692" width="92.28515625" style="40" customWidth="1"/>
    <col min="4693" max="4693" width="85.28515625" style="40" customWidth="1"/>
    <col min="4694" max="4694" width="10.140625" style="40" customWidth="1"/>
    <col min="4695" max="4695" width="15" style="40" customWidth="1"/>
    <col min="4696" max="4696" width="32.7109375" style="40" customWidth="1"/>
    <col min="4697" max="4944" width="9.140625" style="40"/>
    <col min="4945" max="4945" width="10.5703125" style="40" customWidth="1"/>
    <col min="4946" max="4946" width="60.42578125" style="40" customWidth="1"/>
    <col min="4947" max="4947" width="18.28515625" style="40" customWidth="1"/>
    <col min="4948" max="4948" width="92.28515625" style="40" customWidth="1"/>
    <col min="4949" max="4949" width="85.28515625" style="40" customWidth="1"/>
    <col min="4950" max="4950" width="10.140625" style="40" customWidth="1"/>
    <col min="4951" max="4951" width="15" style="40" customWidth="1"/>
    <col min="4952" max="4952" width="32.7109375" style="40" customWidth="1"/>
    <col min="4953" max="5200" width="9.140625" style="40"/>
    <col min="5201" max="5201" width="10.5703125" style="40" customWidth="1"/>
    <col min="5202" max="5202" width="60.42578125" style="40" customWidth="1"/>
    <col min="5203" max="5203" width="18.28515625" style="40" customWidth="1"/>
    <col min="5204" max="5204" width="92.28515625" style="40" customWidth="1"/>
    <col min="5205" max="5205" width="85.28515625" style="40" customWidth="1"/>
    <col min="5206" max="5206" width="10.140625" style="40" customWidth="1"/>
    <col min="5207" max="5207" width="15" style="40" customWidth="1"/>
    <col min="5208" max="5208" width="32.7109375" style="40" customWidth="1"/>
    <col min="5209" max="5456" width="9.140625" style="40"/>
    <col min="5457" max="5457" width="10.5703125" style="40" customWidth="1"/>
    <col min="5458" max="5458" width="60.42578125" style="40" customWidth="1"/>
    <col min="5459" max="5459" width="18.28515625" style="40" customWidth="1"/>
    <col min="5460" max="5460" width="92.28515625" style="40" customWidth="1"/>
    <col min="5461" max="5461" width="85.28515625" style="40" customWidth="1"/>
    <col min="5462" max="5462" width="10.140625" style="40" customWidth="1"/>
    <col min="5463" max="5463" width="15" style="40" customWidth="1"/>
    <col min="5464" max="5464" width="32.7109375" style="40" customWidth="1"/>
    <col min="5465" max="5712" width="9.140625" style="40"/>
    <col min="5713" max="5713" width="10.5703125" style="40" customWidth="1"/>
    <col min="5714" max="5714" width="60.42578125" style="40" customWidth="1"/>
    <col min="5715" max="5715" width="18.28515625" style="40" customWidth="1"/>
    <col min="5716" max="5716" width="92.28515625" style="40" customWidth="1"/>
    <col min="5717" max="5717" width="85.28515625" style="40" customWidth="1"/>
    <col min="5718" max="5718" width="10.140625" style="40" customWidth="1"/>
    <col min="5719" max="5719" width="15" style="40" customWidth="1"/>
    <col min="5720" max="5720" width="32.7109375" style="40" customWidth="1"/>
    <col min="5721" max="5968" width="9.140625" style="40"/>
    <col min="5969" max="5969" width="10.5703125" style="40" customWidth="1"/>
    <col min="5970" max="5970" width="60.42578125" style="40" customWidth="1"/>
    <col min="5971" max="5971" width="18.28515625" style="40" customWidth="1"/>
    <col min="5972" max="5972" width="92.28515625" style="40" customWidth="1"/>
    <col min="5973" max="5973" width="85.28515625" style="40" customWidth="1"/>
    <col min="5974" max="5974" width="10.140625" style="40" customWidth="1"/>
    <col min="5975" max="5975" width="15" style="40" customWidth="1"/>
    <col min="5976" max="5976" width="32.7109375" style="40" customWidth="1"/>
    <col min="5977" max="6224" width="9.140625" style="40"/>
    <col min="6225" max="6225" width="10.5703125" style="40" customWidth="1"/>
    <col min="6226" max="6226" width="60.42578125" style="40" customWidth="1"/>
    <col min="6227" max="6227" width="18.28515625" style="40" customWidth="1"/>
    <col min="6228" max="6228" width="92.28515625" style="40" customWidth="1"/>
    <col min="6229" max="6229" width="85.28515625" style="40" customWidth="1"/>
    <col min="6230" max="6230" width="10.140625" style="40" customWidth="1"/>
    <col min="6231" max="6231" width="15" style="40" customWidth="1"/>
    <col min="6232" max="6232" width="32.7109375" style="40" customWidth="1"/>
    <col min="6233" max="6480" width="9.140625" style="40"/>
    <col min="6481" max="6481" width="10.5703125" style="40" customWidth="1"/>
    <col min="6482" max="6482" width="60.42578125" style="40" customWidth="1"/>
    <col min="6483" max="6483" width="18.28515625" style="40" customWidth="1"/>
    <col min="6484" max="6484" width="92.28515625" style="40" customWidth="1"/>
    <col min="6485" max="6485" width="85.28515625" style="40" customWidth="1"/>
    <col min="6486" max="6486" width="10.140625" style="40" customWidth="1"/>
    <col min="6487" max="6487" width="15" style="40" customWidth="1"/>
    <col min="6488" max="6488" width="32.7109375" style="40" customWidth="1"/>
    <col min="6489" max="6736" width="9.140625" style="40"/>
    <col min="6737" max="6737" width="10.5703125" style="40" customWidth="1"/>
    <col min="6738" max="6738" width="60.42578125" style="40" customWidth="1"/>
    <col min="6739" max="6739" width="18.28515625" style="40" customWidth="1"/>
    <col min="6740" max="6740" width="92.28515625" style="40" customWidth="1"/>
    <col min="6741" max="6741" width="85.28515625" style="40" customWidth="1"/>
    <col min="6742" max="6742" width="10.140625" style="40" customWidth="1"/>
    <col min="6743" max="6743" width="15" style="40" customWidth="1"/>
    <col min="6744" max="6744" width="32.7109375" style="40" customWidth="1"/>
    <col min="6745" max="6992" width="9.140625" style="40"/>
    <col min="6993" max="6993" width="10.5703125" style="40" customWidth="1"/>
    <col min="6994" max="6994" width="60.42578125" style="40" customWidth="1"/>
    <col min="6995" max="6995" width="18.28515625" style="40" customWidth="1"/>
    <col min="6996" max="6996" width="92.28515625" style="40" customWidth="1"/>
    <col min="6997" max="6997" width="85.28515625" style="40" customWidth="1"/>
    <col min="6998" max="6998" width="10.140625" style="40" customWidth="1"/>
    <col min="6999" max="6999" width="15" style="40" customWidth="1"/>
    <col min="7000" max="7000" width="32.7109375" style="40" customWidth="1"/>
    <col min="7001" max="7248" width="9.140625" style="40"/>
    <col min="7249" max="7249" width="10.5703125" style="40" customWidth="1"/>
    <col min="7250" max="7250" width="60.42578125" style="40" customWidth="1"/>
    <col min="7251" max="7251" width="18.28515625" style="40" customWidth="1"/>
    <col min="7252" max="7252" width="92.28515625" style="40" customWidth="1"/>
    <col min="7253" max="7253" width="85.28515625" style="40" customWidth="1"/>
    <col min="7254" max="7254" width="10.140625" style="40" customWidth="1"/>
    <col min="7255" max="7255" width="15" style="40" customWidth="1"/>
    <col min="7256" max="7256" width="32.7109375" style="40" customWidth="1"/>
    <col min="7257" max="7504" width="9.140625" style="40"/>
    <col min="7505" max="7505" width="10.5703125" style="40" customWidth="1"/>
    <col min="7506" max="7506" width="60.42578125" style="40" customWidth="1"/>
    <col min="7507" max="7507" width="18.28515625" style="40" customWidth="1"/>
    <col min="7508" max="7508" width="92.28515625" style="40" customWidth="1"/>
    <col min="7509" max="7509" width="85.28515625" style="40" customWidth="1"/>
    <col min="7510" max="7510" width="10.140625" style="40" customWidth="1"/>
    <col min="7511" max="7511" width="15" style="40" customWidth="1"/>
    <col min="7512" max="7512" width="32.7109375" style="40" customWidth="1"/>
    <col min="7513" max="7760" width="9.140625" style="40"/>
    <col min="7761" max="7761" width="10.5703125" style="40" customWidth="1"/>
    <col min="7762" max="7762" width="60.42578125" style="40" customWidth="1"/>
    <col min="7763" max="7763" width="18.28515625" style="40" customWidth="1"/>
    <col min="7764" max="7764" width="92.28515625" style="40" customWidth="1"/>
    <col min="7765" max="7765" width="85.28515625" style="40" customWidth="1"/>
    <col min="7766" max="7766" width="10.140625" style="40" customWidth="1"/>
    <col min="7767" max="7767" width="15" style="40" customWidth="1"/>
    <col min="7768" max="7768" width="32.7109375" style="40" customWidth="1"/>
    <col min="7769" max="8016" width="9.140625" style="40"/>
    <col min="8017" max="8017" width="10.5703125" style="40" customWidth="1"/>
    <col min="8018" max="8018" width="60.42578125" style="40" customWidth="1"/>
    <col min="8019" max="8019" width="18.28515625" style="40" customWidth="1"/>
    <col min="8020" max="8020" width="92.28515625" style="40" customWidth="1"/>
    <col min="8021" max="8021" width="85.28515625" style="40" customWidth="1"/>
    <col min="8022" max="8022" width="10.140625" style="40" customWidth="1"/>
    <col min="8023" max="8023" width="15" style="40" customWidth="1"/>
    <col min="8024" max="8024" width="32.7109375" style="40" customWidth="1"/>
    <col min="8025" max="8272" width="9.140625" style="40"/>
    <col min="8273" max="8273" width="10.5703125" style="40" customWidth="1"/>
    <col min="8274" max="8274" width="60.42578125" style="40" customWidth="1"/>
    <col min="8275" max="8275" width="18.28515625" style="40" customWidth="1"/>
    <col min="8276" max="8276" width="92.28515625" style="40" customWidth="1"/>
    <col min="8277" max="8277" width="85.28515625" style="40" customWidth="1"/>
    <col min="8278" max="8278" width="10.140625" style="40" customWidth="1"/>
    <col min="8279" max="8279" width="15" style="40" customWidth="1"/>
    <col min="8280" max="8280" width="32.7109375" style="40" customWidth="1"/>
    <col min="8281" max="8528" width="9.140625" style="40"/>
    <col min="8529" max="8529" width="10.5703125" style="40" customWidth="1"/>
    <col min="8530" max="8530" width="60.42578125" style="40" customWidth="1"/>
    <col min="8531" max="8531" width="18.28515625" style="40" customWidth="1"/>
    <col min="8532" max="8532" width="92.28515625" style="40" customWidth="1"/>
    <col min="8533" max="8533" width="85.28515625" style="40" customWidth="1"/>
    <col min="8534" max="8534" width="10.140625" style="40" customWidth="1"/>
    <col min="8535" max="8535" width="15" style="40" customWidth="1"/>
    <col min="8536" max="8536" width="32.7109375" style="40" customWidth="1"/>
    <col min="8537" max="8784" width="9.140625" style="40"/>
    <col min="8785" max="8785" width="10.5703125" style="40" customWidth="1"/>
    <col min="8786" max="8786" width="60.42578125" style="40" customWidth="1"/>
    <col min="8787" max="8787" width="18.28515625" style="40" customWidth="1"/>
    <col min="8788" max="8788" width="92.28515625" style="40" customWidth="1"/>
    <col min="8789" max="8789" width="85.28515625" style="40" customWidth="1"/>
    <col min="8790" max="8790" width="10.140625" style="40" customWidth="1"/>
    <col min="8791" max="8791" width="15" style="40" customWidth="1"/>
    <col min="8792" max="8792" width="32.7109375" style="40" customWidth="1"/>
    <col min="8793" max="9040" width="9.140625" style="40"/>
    <col min="9041" max="9041" width="10.5703125" style="40" customWidth="1"/>
    <col min="9042" max="9042" width="60.42578125" style="40" customWidth="1"/>
    <col min="9043" max="9043" width="18.28515625" style="40" customWidth="1"/>
    <col min="9044" max="9044" width="92.28515625" style="40" customWidth="1"/>
    <col min="9045" max="9045" width="85.28515625" style="40" customWidth="1"/>
    <col min="9046" max="9046" width="10.140625" style="40" customWidth="1"/>
    <col min="9047" max="9047" width="15" style="40" customWidth="1"/>
    <col min="9048" max="9048" width="32.7109375" style="40" customWidth="1"/>
    <col min="9049" max="9296" width="9.140625" style="40"/>
    <col min="9297" max="9297" width="10.5703125" style="40" customWidth="1"/>
    <col min="9298" max="9298" width="60.42578125" style="40" customWidth="1"/>
    <col min="9299" max="9299" width="18.28515625" style="40" customWidth="1"/>
    <col min="9300" max="9300" width="92.28515625" style="40" customWidth="1"/>
    <col min="9301" max="9301" width="85.28515625" style="40" customWidth="1"/>
    <col min="9302" max="9302" width="10.140625" style="40" customWidth="1"/>
    <col min="9303" max="9303" width="15" style="40" customWidth="1"/>
    <col min="9304" max="9304" width="32.7109375" style="40" customWidth="1"/>
    <col min="9305" max="9552" width="9.140625" style="40"/>
    <col min="9553" max="9553" width="10.5703125" style="40" customWidth="1"/>
    <col min="9554" max="9554" width="60.42578125" style="40" customWidth="1"/>
    <col min="9555" max="9555" width="18.28515625" style="40" customWidth="1"/>
    <col min="9556" max="9556" width="92.28515625" style="40" customWidth="1"/>
    <col min="9557" max="9557" width="85.28515625" style="40" customWidth="1"/>
    <col min="9558" max="9558" width="10.140625" style="40" customWidth="1"/>
    <col min="9559" max="9559" width="15" style="40" customWidth="1"/>
    <col min="9560" max="9560" width="32.7109375" style="40" customWidth="1"/>
    <col min="9561" max="9808" width="9.140625" style="40"/>
    <col min="9809" max="9809" width="10.5703125" style="40" customWidth="1"/>
    <col min="9810" max="9810" width="60.42578125" style="40" customWidth="1"/>
    <col min="9811" max="9811" width="18.28515625" style="40" customWidth="1"/>
    <col min="9812" max="9812" width="92.28515625" style="40" customWidth="1"/>
    <col min="9813" max="9813" width="85.28515625" style="40" customWidth="1"/>
    <col min="9814" max="9814" width="10.140625" style="40" customWidth="1"/>
    <col min="9815" max="9815" width="15" style="40" customWidth="1"/>
    <col min="9816" max="9816" width="32.7109375" style="40" customWidth="1"/>
    <col min="9817" max="10064" width="9.140625" style="40"/>
    <col min="10065" max="10065" width="10.5703125" style="40" customWidth="1"/>
    <col min="10066" max="10066" width="60.42578125" style="40" customWidth="1"/>
    <col min="10067" max="10067" width="18.28515625" style="40" customWidth="1"/>
    <col min="10068" max="10068" width="92.28515625" style="40" customWidth="1"/>
    <col min="10069" max="10069" width="85.28515625" style="40" customWidth="1"/>
    <col min="10070" max="10070" width="10.140625" style="40" customWidth="1"/>
    <col min="10071" max="10071" width="15" style="40" customWidth="1"/>
    <col min="10072" max="10072" width="32.7109375" style="40" customWidth="1"/>
    <col min="10073" max="10320" width="9.140625" style="40"/>
    <col min="10321" max="10321" width="10.5703125" style="40" customWidth="1"/>
    <col min="10322" max="10322" width="60.42578125" style="40" customWidth="1"/>
    <col min="10323" max="10323" width="18.28515625" style="40" customWidth="1"/>
    <col min="10324" max="10324" width="92.28515625" style="40" customWidth="1"/>
    <col min="10325" max="10325" width="85.28515625" style="40" customWidth="1"/>
    <col min="10326" max="10326" width="10.140625" style="40" customWidth="1"/>
    <col min="10327" max="10327" width="15" style="40" customWidth="1"/>
    <col min="10328" max="10328" width="32.7109375" style="40" customWidth="1"/>
    <col min="10329" max="10576" width="9.140625" style="40"/>
    <col min="10577" max="10577" width="10.5703125" style="40" customWidth="1"/>
    <col min="10578" max="10578" width="60.42578125" style="40" customWidth="1"/>
    <col min="10579" max="10579" width="18.28515625" style="40" customWidth="1"/>
    <col min="10580" max="10580" width="92.28515625" style="40" customWidth="1"/>
    <col min="10581" max="10581" width="85.28515625" style="40" customWidth="1"/>
    <col min="10582" max="10582" width="10.140625" style="40" customWidth="1"/>
    <col min="10583" max="10583" width="15" style="40" customWidth="1"/>
    <col min="10584" max="10584" width="32.7109375" style="40" customWidth="1"/>
    <col min="10585" max="10832" width="9.140625" style="40"/>
    <col min="10833" max="10833" width="10.5703125" style="40" customWidth="1"/>
    <col min="10834" max="10834" width="60.42578125" style="40" customWidth="1"/>
    <col min="10835" max="10835" width="18.28515625" style="40" customWidth="1"/>
    <col min="10836" max="10836" width="92.28515625" style="40" customWidth="1"/>
    <col min="10837" max="10837" width="85.28515625" style="40" customWidth="1"/>
    <col min="10838" max="10838" width="10.140625" style="40" customWidth="1"/>
    <col min="10839" max="10839" width="15" style="40" customWidth="1"/>
    <col min="10840" max="10840" width="32.7109375" style="40" customWidth="1"/>
    <col min="10841" max="11088" width="9.140625" style="40"/>
    <col min="11089" max="11089" width="10.5703125" style="40" customWidth="1"/>
    <col min="11090" max="11090" width="60.42578125" style="40" customWidth="1"/>
    <col min="11091" max="11091" width="18.28515625" style="40" customWidth="1"/>
    <col min="11092" max="11092" width="92.28515625" style="40" customWidth="1"/>
    <col min="11093" max="11093" width="85.28515625" style="40" customWidth="1"/>
    <col min="11094" max="11094" width="10.140625" style="40" customWidth="1"/>
    <col min="11095" max="11095" width="15" style="40" customWidth="1"/>
    <col min="11096" max="11096" width="32.7109375" style="40" customWidth="1"/>
    <col min="11097" max="11344" width="9.140625" style="40"/>
    <col min="11345" max="11345" width="10.5703125" style="40" customWidth="1"/>
    <col min="11346" max="11346" width="60.42578125" style="40" customWidth="1"/>
    <col min="11347" max="11347" width="18.28515625" style="40" customWidth="1"/>
    <col min="11348" max="11348" width="92.28515625" style="40" customWidth="1"/>
    <col min="11349" max="11349" width="85.28515625" style="40" customWidth="1"/>
    <col min="11350" max="11350" width="10.140625" style="40" customWidth="1"/>
    <col min="11351" max="11351" width="15" style="40" customWidth="1"/>
    <col min="11352" max="11352" width="32.7109375" style="40" customWidth="1"/>
    <col min="11353" max="11600" width="9.140625" style="40"/>
    <col min="11601" max="11601" width="10.5703125" style="40" customWidth="1"/>
    <col min="11602" max="11602" width="60.42578125" style="40" customWidth="1"/>
    <col min="11603" max="11603" width="18.28515625" style="40" customWidth="1"/>
    <col min="11604" max="11604" width="92.28515625" style="40" customWidth="1"/>
    <col min="11605" max="11605" width="85.28515625" style="40" customWidth="1"/>
    <col min="11606" max="11606" width="10.140625" style="40" customWidth="1"/>
    <col min="11607" max="11607" width="15" style="40" customWidth="1"/>
    <col min="11608" max="11608" width="32.7109375" style="40" customWidth="1"/>
    <col min="11609" max="11856" width="9.140625" style="40"/>
    <col min="11857" max="11857" width="10.5703125" style="40" customWidth="1"/>
    <col min="11858" max="11858" width="60.42578125" style="40" customWidth="1"/>
    <col min="11859" max="11859" width="18.28515625" style="40" customWidth="1"/>
    <col min="11860" max="11860" width="92.28515625" style="40" customWidth="1"/>
    <col min="11861" max="11861" width="85.28515625" style="40" customWidth="1"/>
    <col min="11862" max="11862" width="10.140625" style="40" customWidth="1"/>
    <col min="11863" max="11863" width="15" style="40" customWidth="1"/>
    <col min="11864" max="11864" width="32.7109375" style="40" customWidth="1"/>
    <col min="11865" max="12112" width="9.140625" style="40"/>
    <col min="12113" max="12113" width="10.5703125" style="40" customWidth="1"/>
    <col min="12114" max="12114" width="60.42578125" style="40" customWidth="1"/>
    <col min="12115" max="12115" width="18.28515625" style="40" customWidth="1"/>
    <col min="12116" max="12116" width="92.28515625" style="40" customWidth="1"/>
    <col min="12117" max="12117" width="85.28515625" style="40" customWidth="1"/>
    <col min="12118" max="12118" width="10.140625" style="40" customWidth="1"/>
    <col min="12119" max="12119" width="15" style="40" customWidth="1"/>
    <col min="12120" max="12120" width="32.7109375" style="40" customWidth="1"/>
    <col min="12121" max="12368" width="9.140625" style="40"/>
    <col min="12369" max="12369" width="10.5703125" style="40" customWidth="1"/>
    <col min="12370" max="12370" width="60.42578125" style="40" customWidth="1"/>
    <col min="12371" max="12371" width="18.28515625" style="40" customWidth="1"/>
    <col min="12372" max="12372" width="92.28515625" style="40" customWidth="1"/>
    <col min="12373" max="12373" width="85.28515625" style="40" customWidth="1"/>
    <col min="12374" max="12374" width="10.140625" style="40" customWidth="1"/>
    <col min="12375" max="12375" width="15" style="40" customWidth="1"/>
    <col min="12376" max="12376" width="32.7109375" style="40" customWidth="1"/>
    <col min="12377" max="12624" width="9.140625" style="40"/>
    <col min="12625" max="12625" width="10.5703125" style="40" customWidth="1"/>
    <col min="12626" max="12626" width="60.42578125" style="40" customWidth="1"/>
    <col min="12627" max="12627" width="18.28515625" style="40" customWidth="1"/>
    <col min="12628" max="12628" width="92.28515625" style="40" customWidth="1"/>
    <col min="12629" max="12629" width="85.28515625" style="40" customWidth="1"/>
    <col min="12630" max="12630" width="10.140625" style="40" customWidth="1"/>
    <col min="12631" max="12631" width="15" style="40" customWidth="1"/>
    <col min="12632" max="12632" width="32.7109375" style="40" customWidth="1"/>
    <col min="12633" max="12880" width="9.140625" style="40"/>
    <col min="12881" max="12881" width="10.5703125" style="40" customWidth="1"/>
    <col min="12882" max="12882" width="60.42578125" style="40" customWidth="1"/>
    <col min="12883" max="12883" width="18.28515625" style="40" customWidth="1"/>
    <col min="12884" max="12884" width="92.28515625" style="40" customWidth="1"/>
    <col min="12885" max="12885" width="85.28515625" style="40" customWidth="1"/>
    <col min="12886" max="12886" width="10.140625" style="40" customWidth="1"/>
    <col min="12887" max="12887" width="15" style="40" customWidth="1"/>
    <col min="12888" max="12888" width="32.7109375" style="40" customWidth="1"/>
    <col min="12889" max="13136" width="9.140625" style="40"/>
    <col min="13137" max="13137" width="10.5703125" style="40" customWidth="1"/>
    <col min="13138" max="13138" width="60.42578125" style="40" customWidth="1"/>
    <col min="13139" max="13139" width="18.28515625" style="40" customWidth="1"/>
    <col min="13140" max="13140" width="92.28515625" style="40" customWidth="1"/>
    <col min="13141" max="13141" width="85.28515625" style="40" customWidth="1"/>
    <col min="13142" max="13142" width="10.140625" style="40" customWidth="1"/>
    <col min="13143" max="13143" width="15" style="40" customWidth="1"/>
    <col min="13144" max="13144" width="32.7109375" style="40" customWidth="1"/>
    <col min="13145" max="13392" width="9.140625" style="40"/>
    <col min="13393" max="13393" width="10.5703125" style="40" customWidth="1"/>
    <col min="13394" max="13394" width="60.42578125" style="40" customWidth="1"/>
    <col min="13395" max="13395" width="18.28515625" style="40" customWidth="1"/>
    <col min="13396" max="13396" width="92.28515625" style="40" customWidth="1"/>
    <col min="13397" max="13397" width="85.28515625" style="40" customWidth="1"/>
    <col min="13398" max="13398" width="10.140625" style="40" customWidth="1"/>
    <col min="13399" max="13399" width="15" style="40" customWidth="1"/>
    <col min="13400" max="13400" width="32.7109375" style="40" customWidth="1"/>
    <col min="13401" max="13648" width="9.140625" style="40"/>
    <col min="13649" max="13649" width="10.5703125" style="40" customWidth="1"/>
    <col min="13650" max="13650" width="60.42578125" style="40" customWidth="1"/>
    <col min="13651" max="13651" width="18.28515625" style="40" customWidth="1"/>
    <col min="13652" max="13652" width="92.28515625" style="40" customWidth="1"/>
    <col min="13653" max="13653" width="85.28515625" style="40" customWidth="1"/>
    <col min="13654" max="13654" width="10.140625" style="40" customWidth="1"/>
    <col min="13655" max="13655" width="15" style="40" customWidth="1"/>
    <col min="13656" max="13656" width="32.7109375" style="40" customWidth="1"/>
    <col min="13657" max="13904" width="9.140625" style="40"/>
    <col min="13905" max="13905" width="10.5703125" style="40" customWidth="1"/>
    <col min="13906" max="13906" width="60.42578125" style="40" customWidth="1"/>
    <col min="13907" max="13907" width="18.28515625" style="40" customWidth="1"/>
    <col min="13908" max="13908" width="92.28515625" style="40" customWidth="1"/>
    <col min="13909" max="13909" width="85.28515625" style="40" customWidth="1"/>
    <col min="13910" max="13910" width="10.140625" style="40" customWidth="1"/>
    <col min="13911" max="13911" width="15" style="40" customWidth="1"/>
    <col min="13912" max="13912" width="32.7109375" style="40" customWidth="1"/>
    <col min="13913" max="14160" width="9.140625" style="40"/>
    <col min="14161" max="14161" width="10.5703125" style="40" customWidth="1"/>
    <col min="14162" max="14162" width="60.42578125" style="40" customWidth="1"/>
    <col min="14163" max="14163" width="18.28515625" style="40" customWidth="1"/>
    <col min="14164" max="14164" width="92.28515625" style="40" customWidth="1"/>
    <col min="14165" max="14165" width="85.28515625" style="40" customWidth="1"/>
    <col min="14166" max="14166" width="10.140625" style="40" customWidth="1"/>
    <col min="14167" max="14167" width="15" style="40" customWidth="1"/>
    <col min="14168" max="14168" width="32.7109375" style="40" customWidth="1"/>
    <col min="14169" max="14416" width="9.140625" style="40"/>
    <col min="14417" max="14417" width="10.5703125" style="40" customWidth="1"/>
    <col min="14418" max="14418" width="60.42578125" style="40" customWidth="1"/>
    <col min="14419" max="14419" width="18.28515625" style="40" customWidth="1"/>
    <col min="14420" max="14420" width="92.28515625" style="40" customWidth="1"/>
    <col min="14421" max="14421" width="85.28515625" style="40" customWidth="1"/>
    <col min="14422" max="14422" width="10.140625" style="40" customWidth="1"/>
    <col min="14423" max="14423" width="15" style="40" customWidth="1"/>
    <col min="14424" max="14424" width="32.7109375" style="40" customWidth="1"/>
    <col min="14425" max="14672" width="9.140625" style="40"/>
    <col min="14673" max="14673" width="10.5703125" style="40" customWidth="1"/>
    <col min="14674" max="14674" width="60.42578125" style="40" customWidth="1"/>
    <col min="14675" max="14675" width="18.28515625" style="40" customWidth="1"/>
    <col min="14676" max="14676" width="92.28515625" style="40" customWidth="1"/>
    <col min="14677" max="14677" width="85.28515625" style="40" customWidth="1"/>
    <col min="14678" max="14678" width="10.140625" style="40" customWidth="1"/>
    <col min="14679" max="14679" width="15" style="40" customWidth="1"/>
    <col min="14680" max="14680" width="32.7109375" style="40" customWidth="1"/>
    <col min="14681" max="14928" width="9.140625" style="40"/>
    <col min="14929" max="14929" width="10.5703125" style="40" customWidth="1"/>
    <col min="14930" max="14930" width="60.42578125" style="40" customWidth="1"/>
    <col min="14931" max="14931" width="18.28515625" style="40" customWidth="1"/>
    <col min="14932" max="14932" width="92.28515625" style="40" customWidth="1"/>
    <col min="14933" max="14933" width="85.28515625" style="40" customWidth="1"/>
    <col min="14934" max="14934" width="10.140625" style="40" customWidth="1"/>
    <col min="14935" max="14935" width="15" style="40" customWidth="1"/>
    <col min="14936" max="14936" width="32.7109375" style="40" customWidth="1"/>
    <col min="14937" max="15184" width="9.140625" style="40"/>
    <col min="15185" max="15185" width="10.5703125" style="40" customWidth="1"/>
    <col min="15186" max="15186" width="60.42578125" style="40" customWidth="1"/>
    <col min="15187" max="15187" width="18.28515625" style="40" customWidth="1"/>
    <col min="15188" max="15188" width="92.28515625" style="40" customWidth="1"/>
    <col min="15189" max="15189" width="85.28515625" style="40" customWidth="1"/>
    <col min="15190" max="15190" width="10.140625" style="40" customWidth="1"/>
    <col min="15191" max="15191" width="15" style="40" customWidth="1"/>
    <col min="15192" max="15192" width="32.7109375" style="40" customWidth="1"/>
    <col min="15193" max="15440" width="9.140625" style="40"/>
    <col min="15441" max="15441" width="10.5703125" style="40" customWidth="1"/>
    <col min="15442" max="15442" width="60.42578125" style="40" customWidth="1"/>
    <col min="15443" max="15443" width="18.28515625" style="40" customWidth="1"/>
    <col min="15444" max="15444" width="92.28515625" style="40" customWidth="1"/>
    <col min="15445" max="15445" width="85.28515625" style="40" customWidth="1"/>
    <col min="15446" max="15446" width="10.140625" style="40" customWidth="1"/>
    <col min="15447" max="15447" width="15" style="40" customWidth="1"/>
    <col min="15448" max="15448" width="32.7109375" style="40" customWidth="1"/>
    <col min="15449" max="15696" width="9.140625" style="40"/>
    <col min="15697" max="15697" width="10.5703125" style="40" customWidth="1"/>
    <col min="15698" max="15698" width="60.42578125" style="40" customWidth="1"/>
    <col min="15699" max="15699" width="18.28515625" style="40" customWidth="1"/>
    <col min="15700" max="15700" width="92.28515625" style="40" customWidth="1"/>
    <col min="15701" max="15701" width="85.28515625" style="40" customWidth="1"/>
    <col min="15702" max="15702" width="10.140625" style="40" customWidth="1"/>
    <col min="15703" max="15703" width="15" style="40" customWidth="1"/>
    <col min="15704" max="15704" width="32.7109375" style="40" customWidth="1"/>
    <col min="15705" max="15952" width="9.140625" style="40"/>
    <col min="15953" max="15953" width="10.5703125" style="40" customWidth="1"/>
    <col min="15954" max="15954" width="60.42578125" style="40" customWidth="1"/>
    <col min="15955" max="15955" width="18.28515625" style="40" customWidth="1"/>
    <col min="15956" max="15956" width="92.28515625" style="40" customWidth="1"/>
    <col min="15957" max="15957" width="85.28515625" style="40" customWidth="1"/>
    <col min="15958" max="15958" width="10.140625" style="40" customWidth="1"/>
    <col min="15959" max="15959" width="15" style="40" customWidth="1"/>
    <col min="15960" max="15960" width="32.7109375" style="40" customWidth="1"/>
    <col min="15961" max="16210" width="9.140625" style="40"/>
    <col min="16211" max="16255" width="9.140625" style="40" customWidth="1"/>
    <col min="16256" max="16384" width="9.140625" style="40"/>
  </cols>
  <sheetData>
    <row r="1" spans="1:5" s="1" customFormat="1" ht="20.25" x14ac:dyDescent="0.25">
      <c r="A1" s="138" t="s">
        <v>1</v>
      </c>
      <c r="B1" s="138"/>
      <c r="C1" s="138"/>
      <c r="D1" s="138"/>
    </row>
    <row r="2" spans="1:5" ht="18.75" customHeight="1" x14ac:dyDescent="0.25">
      <c r="A2" s="139" t="s">
        <v>16</v>
      </c>
      <c r="B2" s="139"/>
      <c r="C2" s="139"/>
      <c r="D2" s="139"/>
    </row>
    <row r="3" spans="1:5" x14ac:dyDescent="0.25">
      <c r="A3" s="11"/>
      <c r="B3" s="4"/>
      <c r="C3" s="14"/>
      <c r="D3" s="12" t="s">
        <v>2</v>
      </c>
    </row>
    <row r="4" spans="1:5" ht="99" customHeight="1" x14ac:dyDescent="0.25">
      <c r="A4" s="27" t="s">
        <v>14</v>
      </c>
      <c r="B4" s="9" t="s">
        <v>5</v>
      </c>
      <c r="C4" s="9" t="s">
        <v>3</v>
      </c>
      <c r="D4" s="27" t="s">
        <v>4</v>
      </c>
    </row>
    <row r="5" spans="1:5" s="8" customFormat="1" ht="15.75" x14ac:dyDescent="0.25">
      <c r="A5" s="10">
        <v>1</v>
      </c>
      <c r="B5" s="7">
        <v>2</v>
      </c>
      <c r="C5" s="7">
        <v>3</v>
      </c>
      <c r="D5" s="10">
        <v>4</v>
      </c>
    </row>
    <row r="6" spans="1:5" s="8" customFormat="1" ht="27.75" customHeight="1" x14ac:dyDescent="0.25">
      <c r="A6" s="152" t="s">
        <v>19</v>
      </c>
      <c r="B6" s="152"/>
      <c r="C6" s="152"/>
      <c r="D6" s="152"/>
    </row>
    <row r="7" spans="1:5" s="8" customFormat="1" ht="32.25" customHeight="1" x14ac:dyDescent="0.25">
      <c r="A7" s="153" t="s">
        <v>9</v>
      </c>
      <c r="B7" s="153"/>
      <c r="C7" s="153"/>
      <c r="D7" s="153"/>
    </row>
    <row r="8" spans="1:5" ht="42" customHeight="1" x14ac:dyDescent="0.25">
      <c r="A8" s="13" t="s">
        <v>7</v>
      </c>
      <c r="B8" s="71">
        <f>B9</f>
        <v>350233.8</v>
      </c>
      <c r="C8" s="22"/>
      <c r="D8" s="29"/>
    </row>
    <row r="9" spans="1:5" s="39" customFormat="1" ht="87" customHeight="1" x14ac:dyDescent="0.25">
      <c r="A9" s="26" t="s">
        <v>24</v>
      </c>
      <c r="B9" s="33">
        <f>B10</f>
        <v>350233.8</v>
      </c>
      <c r="C9" s="35"/>
      <c r="D9" s="32"/>
    </row>
    <row r="10" spans="1:5" ht="186.75" customHeight="1" x14ac:dyDescent="0.25">
      <c r="A10" s="31" t="s">
        <v>97</v>
      </c>
      <c r="B10" s="23">
        <v>350233.8</v>
      </c>
      <c r="C10" s="45" t="s">
        <v>135</v>
      </c>
      <c r="D10" s="85" t="s">
        <v>158</v>
      </c>
    </row>
    <row r="11" spans="1:5" s="48" customFormat="1" ht="30" customHeight="1" x14ac:dyDescent="0.25">
      <c r="A11" s="62" t="s">
        <v>0</v>
      </c>
      <c r="B11" s="24">
        <f>B8</f>
        <v>350233.8</v>
      </c>
      <c r="C11" s="25"/>
      <c r="D11" s="49"/>
      <c r="E11" s="61"/>
    </row>
    <row r="12" spans="1:5" ht="30.75" customHeight="1" x14ac:dyDescent="0.25">
      <c r="A12" s="45"/>
      <c r="B12" s="50"/>
      <c r="C12" s="51" t="s">
        <v>11</v>
      </c>
      <c r="D12" s="30"/>
    </row>
    <row r="13" spans="1:5" ht="37.5" x14ac:dyDescent="0.25">
      <c r="A13" s="13" t="s">
        <v>6</v>
      </c>
      <c r="B13" s="52">
        <f>B14</f>
        <v>0</v>
      </c>
      <c r="C13" s="52"/>
      <c r="D13" s="52"/>
    </row>
    <row r="14" spans="1:5" ht="56.25" x14ac:dyDescent="0.25">
      <c r="A14" s="37" t="s">
        <v>75</v>
      </c>
      <c r="B14" s="33">
        <f>B15+B16</f>
        <v>0</v>
      </c>
      <c r="C14" s="72"/>
      <c r="D14" s="31"/>
    </row>
    <row r="15" spans="1:5" ht="93.75" x14ac:dyDescent="0.25">
      <c r="A15" s="46" t="s">
        <v>84</v>
      </c>
      <c r="B15" s="23">
        <v>-600</v>
      </c>
      <c r="C15" s="147"/>
      <c r="D15" s="133" t="s">
        <v>147</v>
      </c>
    </row>
    <row r="16" spans="1:5" ht="112.5" x14ac:dyDescent="0.25">
      <c r="A16" s="46" t="s">
        <v>85</v>
      </c>
      <c r="B16" s="23">
        <v>600</v>
      </c>
      <c r="C16" s="148"/>
      <c r="D16" s="134"/>
    </row>
    <row r="17" spans="1:4" x14ac:dyDescent="0.25">
      <c r="A17" s="53" t="s">
        <v>0</v>
      </c>
      <c r="B17" s="24">
        <f>B13</f>
        <v>0</v>
      </c>
      <c r="C17" s="25" t="s">
        <v>12</v>
      </c>
      <c r="D17" s="54"/>
    </row>
    <row r="18" spans="1:4" x14ac:dyDescent="0.25">
      <c r="A18" s="53" t="s">
        <v>17</v>
      </c>
      <c r="B18" s="24">
        <f>B17+B11</f>
        <v>350233.8</v>
      </c>
      <c r="C18" s="25"/>
      <c r="D18" s="54"/>
    </row>
    <row r="20" spans="1:4" x14ac:dyDescent="0.25">
      <c r="C20" s="69"/>
    </row>
    <row r="21" spans="1:4" x14ac:dyDescent="0.25">
      <c r="B21" s="57"/>
    </row>
    <row r="22" spans="1:4" x14ac:dyDescent="0.25">
      <c r="A22" s="56"/>
      <c r="B22" s="57"/>
    </row>
    <row r="23" spans="1:4" x14ac:dyDescent="0.25">
      <c r="A23" s="56"/>
      <c r="B23" s="57"/>
    </row>
    <row r="24" spans="1:4" x14ac:dyDescent="0.25">
      <c r="A24" s="56"/>
      <c r="B24" s="57"/>
    </row>
    <row r="25" spans="1:4" x14ac:dyDescent="0.25">
      <c r="B25" s="57"/>
    </row>
    <row r="26" spans="1:4" x14ac:dyDescent="0.25">
      <c r="A26" s="56"/>
      <c r="B26" s="57"/>
    </row>
    <row r="27" spans="1:4" x14ac:dyDescent="0.25">
      <c r="A27" s="56"/>
    </row>
    <row r="28" spans="1:4" x14ac:dyDescent="0.25">
      <c r="A28" s="56"/>
    </row>
    <row r="29" spans="1:4" x14ac:dyDescent="0.25">
      <c r="A29" s="56"/>
    </row>
    <row r="30" spans="1:4" x14ac:dyDescent="0.25">
      <c r="A30" s="56"/>
    </row>
  </sheetData>
  <customSheetViews>
    <customSheetView guid="{2D3D08B4-F1A7-4138-B102-6B6CEB6CB6B0}" scale="51" fitToPage="1">
      <selection activeCell="D10" sqref="D10"/>
      <pageMargins left="0.70866141732283472" right="0.70866141732283472" top="0.74803149606299213" bottom="0.74803149606299213" header="0.31496062992125984" footer="0.31496062992125984"/>
      <pageSetup paperSize="9" scale="39" fitToHeight="2" orientation="landscape" verticalDpi="0" r:id="rId1"/>
    </customSheetView>
    <customSheetView guid="{F59AD919-7FD1-4BB0-B86D-264A895B1B9E}" scale="51" fitToPage="1" topLeftCell="A31">
      <selection activeCell="A59" sqref="A59"/>
      <pageMargins left="0.70866141732283472" right="0.70866141732283472" top="0.74803149606299213" bottom="0.74803149606299213" header="0.31496062992125984" footer="0.31496062992125984"/>
      <pageSetup paperSize="9" scale="39" fitToHeight="2" orientation="landscape" verticalDpi="0" r:id="rId2"/>
    </customSheetView>
    <customSheetView guid="{8ADB82F7-BC94-4A32-9680-8CFBAC1E956D}" scale="51" fitToPage="1">
      <selection activeCell="C57" sqref="C57"/>
      <pageMargins left="0.70866141732283472" right="0.70866141732283472" top="0.74803149606299213" bottom="0.74803149606299213" header="0.31496062992125984" footer="0.31496062992125984"/>
      <pageSetup paperSize="9" scale="39" fitToHeight="2" orientation="landscape" verticalDpi="0" r:id="rId3"/>
    </customSheetView>
    <customSheetView guid="{7AAF5922-39F8-4282-B83D-A48B18C8B156}" scale="51" fitToPage="1" topLeftCell="A31">
      <selection activeCell="A7" sqref="A7:D7"/>
      <pageMargins left="0.70866141732283472" right="0.70866141732283472" top="0.74803149606299213" bottom="0.74803149606299213" header="0.31496062992125984" footer="0.31496062992125984"/>
      <pageSetup paperSize="9" scale="39" fitToHeight="2" orientation="landscape" verticalDpi="0" r:id="rId4"/>
    </customSheetView>
    <customSheetView guid="{6534CE37-72FC-43CD-938E-9C2B8BA655A2}" scale="51" fitToPage="1" topLeftCell="A31">
      <selection activeCell="A7" sqref="A7:D7"/>
      <pageMargins left="0.70866141732283472" right="0.70866141732283472" top="0.74803149606299213" bottom="0.74803149606299213" header="0.31496062992125984" footer="0.31496062992125984"/>
      <pageSetup paperSize="9" scale="39" fitToHeight="2" orientation="landscape" verticalDpi="0" r:id="rId5"/>
    </customSheetView>
    <customSheetView guid="{C05F61D9-2CE1-4F8D-A59F-231C44DC7E34}" scale="51" fitToPage="1" topLeftCell="A31">
      <selection activeCell="A7" sqref="A7:D7"/>
      <pageMargins left="0.70866141732283472" right="0.70866141732283472" top="0.74803149606299213" bottom="0.74803149606299213" header="0.31496062992125984" footer="0.31496062992125984"/>
      <pageSetup paperSize="9" scale="39" fitToHeight="2" orientation="landscape" verticalDpi="0" r:id="rId6"/>
    </customSheetView>
    <customSheetView guid="{0F22DF55-A5BA-47E9-8393-9C83F3558F7B}" scale="51" fitToPage="1" topLeftCell="A31">
      <selection activeCell="A7" sqref="A7:D7"/>
      <pageMargins left="0.70866141732283472" right="0.70866141732283472" top="0.74803149606299213" bottom="0.74803149606299213" header="0.31496062992125984" footer="0.31496062992125984"/>
      <pageSetup paperSize="9" scale="39" fitToHeight="2" orientation="landscape" verticalDpi="0" r:id="rId7"/>
    </customSheetView>
    <customSheetView guid="{B0F5B057-653B-4F95-BADE-41F17396D177}" scale="51" fitToPage="1" topLeftCell="A31">
      <selection activeCell="A7" sqref="A7:D7"/>
      <pageMargins left="0.70866141732283472" right="0.70866141732283472" top="0.74803149606299213" bottom="0.74803149606299213" header="0.31496062992125984" footer="0.31496062992125984"/>
      <pageSetup paperSize="9" scale="39" fitToHeight="2" orientation="landscape" verticalDpi="0" r:id="rId8"/>
    </customSheetView>
    <customSheetView guid="{E6F5D563-72F7-4B76-A0D3-D57D74D01F2C}" scale="51" fitToPage="1" topLeftCell="A31">
      <selection activeCell="C57" sqref="C57"/>
      <pageMargins left="0.70866141732283472" right="0.70866141732283472" top="0.74803149606299213" bottom="0.74803149606299213" header="0.31496062992125984" footer="0.31496062992125984"/>
      <pageSetup paperSize="9" scale="39" fitToHeight="2" orientation="landscape" verticalDpi="0" r:id="rId9"/>
    </customSheetView>
    <customSheetView guid="{D67D0B2C-3E73-4124-8533-50B50CCB7689}" scale="51" fitToPage="1">
      <selection activeCell="C15" sqref="C15:C16"/>
      <pageMargins left="0.70866141732283472" right="0.70866141732283472" top="0.74803149606299213" bottom="0.74803149606299213" header="0.31496062992125984" footer="0.31496062992125984"/>
      <pageSetup paperSize="9" scale="39" fitToHeight="2" orientation="landscape" verticalDpi="0" r:id="rId10"/>
    </customSheetView>
    <customSheetView guid="{C4F1229C-F644-49BB-B399-CB0E66F0A536}" scale="51" showPageBreaks="1" fitToPage="1">
      <selection activeCell="I10" sqref="I10"/>
      <pageMargins left="0.70866141732283472" right="0.6692913385826772" top="0.74803149606299213" bottom="0.74803149606299213" header="0.31496062992125984" footer="0.31496062992125984"/>
      <pageSetup paperSize="9" scale="41" fitToHeight="2" orientation="landscape" r:id="rId11"/>
      <headerFooter>
        <oddHeader>&amp;C&amp;P</oddHeader>
      </headerFooter>
    </customSheetView>
  </customSheetViews>
  <mergeCells count="6">
    <mergeCell ref="A1:D1"/>
    <mergeCell ref="A2:D2"/>
    <mergeCell ref="A6:D6"/>
    <mergeCell ref="A7:D7"/>
    <mergeCell ref="C15:C16"/>
    <mergeCell ref="D15:D16"/>
  </mergeCells>
  <pageMargins left="0.70866141732283472" right="0.70866141732283472" top="0.74803149606299213" bottom="0.74803149606299213" header="0.31496062992125984" footer="0.31496062992125984"/>
  <pageSetup paperSize="9" scale="39" fitToHeight="2" orientation="landscape" verticalDpi="0" r:id="rId1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zoomScale="51" zoomScaleNormal="51" workbookViewId="0">
      <selection activeCell="D10" sqref="D10"/>
    </sheetView>
  </sheetViews>
  <sheetFormatPr defaultRowHeight="18.75" x14ac:dyDescent="0.25"/>
  <cols>
    <col min="1" max="1" width="81" customWidth="1"/>
    <col min="2" max="2" width="26.28515625" style="6" customWidth="1"/>
    <col min="3" max="3" width="101.7109375" style="15" customWidth="1"/>
    <col min="4" max="4" width="105.85546875" style="3" customWidth="1"/>
    <col min="5" max="21" width="9.140625" style="40"/>
    <col min="22" max="22" width="9.42578125" style="40" customWidth="1"/>
    <col min="23" max="80" width="9.140625" style="40"/>
    <col min="81" max="81" width="10.5703125" style="40" customWidth="1"/>
    <col min="82" max="82" width="60.42578125" style="40" customWidth="1"/>
    <col min="83" max="83" width="18.28515625" style="40" customWidth="1"/>
    <col min="84" max="84" width="92.28515625" style="40" customWidth="1"/>
    <col min="85" max="85" width="85.28515625" style="40" customWidth="1"/>
    <col min="86" max="86" width="10.140625" style="40" customWidth="1"/>
    <col min="87" max="87" width="15" style="40" customWidth="1"/>
    <col min="88" max="88" width="32.7109375" style="40" customWidth="1"/>
    <col min="89" max="336" width="9.140625" style="40"/>
    <col min="337" max="337" width="10.5703125" style="40" customWidth="1"/>
    <col min="338" max="338" width="60.42578125" style="40" customWidth="1"/>
    <col min="339" max="339" width="18.28515625" style="40" customWidth="1"/>
    <col min="340" max="340" width="92.28515625" style="40" customWidth="1"/>
    <col min="341" max="341" width="85.28515625" style="40" customWidth="1"/>
    <col min="342" max="342" width="10.140625" style="40" customWidth="1"/>
    <col min="343" max="343" width="15" style="40" customWidth="1"/>
    <col min="344" max="344" width="32.7109375" style="40" customWidth="1"/>
    <col min="345" max="592" width="9.140625" style="40"/>
    <col min="593" max="593" width="10.5703125" style="40" customWidth="1"/>
    <col min="594" max="594" width="60.42578125" style="40" customWidth="1"/>
    <col min="595" max="595" width="18.28515625" style="40" customWidth="1"/>
    <col min="596" max="596" width="92.28515625" style="40" customWidth="1"/>
    <col min="597" max="597" width="85.28515625" style="40" customWidth="1"/>
    <col min="598" max="598" width="10.140625" style="40" customWidth="1"/>
    <col min="599" max="599" width="15" style="40" customWidth="1"/>
    <col min="600" max="600" width="32.7109375" style="40" customWidth="1"/>
    <col min="601" max="848" width="9.140625" style="40"/>
    <col min="849" max="849" width="10.5703125" style="40" customWidth="1"/>
    <col min="850" max="850" width="60.42578125" style="40" customWidth="1"/>
    <col min="851" max="851" width="18.28515625" style="40" customWidth="1"/>
    <col min="852" max="852" width="92.28515625" style="40" customWidth="1"/>
    <col min="853" max="853" width="85.28515625" style="40" customWidth="1"/>
    <col min="854" max="854" width="10.140625" style="40" customWidth="1"/>
    <col min="855" max="855" width="15" style="40" customWidth="1"/>
    <col min="856" max="856" width="32.7109375" style="40" customWidth="1"/>
    <col min="857" max="1104" width="9.140625" style="40"/>
    <col min="1105" max="1105" width="10.5703125" style="40" customWidth="1"/>
    <col min="1106" max="1106" width="60.42578125" style="40" customWidth="1"/>
    <col min="1107" max="1107" width="18.28515625" style="40" customWidth="1"/>
    <col min="1108" max="1108" width="92.28515625" style="40" customWidth="1"/>
    <col min="1109" max="1109" width="85.28515625" style="40" customWidth="1"/>
    <col min="1110" max="1110" width="10.140625" style="40" customWidth="1"/>
    <col min="1111" max="1111" width="15" style="40" customWidth="1"/>
    <col min="1112" max="1112" width="32.7109375" style="40" customWidth="1"/>
    <col min="1113" max="1360" width="9.140625" style="40"/>
    <col min="1361" max="1361" width="10.5703125" style="40" customWidth="1"/>
    <col min="1362" max="1362" width="60.42578125" style="40" customWidth="1"/>
    <col min="1363" max="1363" width="18.28515625" style="40" customWidth="1"/>
    <col min="1364" max="1364" width="92.28515625" style="40" customWidth="1"/>
    <col min="1365" max="1365" width="85.28515625" style="40" customWidth="1"/>
    <col min="1366" max="1366" width="10.140625" style="40" customWidth="1"/>
    <col min="1367" max="1367" width="15" style="40" customWidth="1"/>
    <col min="1368" max="1368" width="32.7109375" style="40" customWidth="1"/>
    <col min="1369" max="1616" width="9.140625" style="40"/>
    <col min="1617" max="1617" width="10.5703125" style="40" customWidth="1"/>
    <col min="1618" max="1618" width="60.42578125" style="40" customWidth="1"/>
    <col min="1619" max="1619" width="18.28515625" style="40" customWidth="1"/>
    <col min="1620" max="1620" width="92.28515625" style="40" customWidth="1"/>
    <col min="1621" max="1621" width="85.28515625" style="40" customWidth="1"/>
    <col min="1622" max="1622" width="10.140625" style="40" customWidth="1"/>
    <col min="1623" max="1623" width="15" style="40" customWidth="1"/>
    <col min="1624" max="1624" width="32.7109375" style="40" customWidth="1"/>
    <col min="1625" max="1872" width="9.140625" style="40"/>
    <col min="1873" max="1873" width="10.5703125" style="40" customWidth="1"/>
    <col min="1874" max="1874" width="60.42578125" style="40" customWidth="1"/>
    <col min="1875" max="1875" width="18.28515625" style="40" customWidth="1"/>
    <col min="1876" max="1876" width="92.28515625" style="40" customWidth="1"/>
    <col min="1877" max="1877" width="85.28515625" style="40" customWidth="1"/>
    <col min="1878" max="1878" width="10.140625" style="40" customWidth="1"/>
    <col min="1879" max="1879" width="15" style="40" customWidth="1"/>
    <col min="1880" max="1880" width="32.7109375" style="40" customWidth="1"/>
    <col min="1881" max="2128" width="9.140625" style="40"/>
    <col min="2129" max="2129" width="10.5703125" style="40" customWidth="1"/>
    <col min="2130" max="2130" width="60.42578125" style="40" customWidth="1"/>
    <col min="2131" max="2131" width="18.28515625" style="40" customWidth="1"/>
    <col min="2132" max="2132" width="92.28515625" style="40" customWidth="1"/>
    <col min="2133" max="2133" width="85.28515625" style="40" customWidth="1"/>
    <col min="2134" max="2134" width="10.140625" style="40" customWidth="1"/>
    <col min="2135" max="2135" width="15" style="40" customWidth="1"/>
    <col min="2136" max="2136" width="32.7109375" style="40" customWidth="1"/>
    <col min="2137" max="2384" width="9.140625" style="40"/>
    <col min="2385" max="2385" width="10.5703125" style="40" customWidth="1"/>
    <col min="2386" max="2386" width="60.42578125" style="40" customWidth="1"/>
    <col min="2387" max="2387" width="18.28515625" style="40" customWidth="1"/>
    <col min="2388" max="2388" width="92.28515625" style="40" customWidth="1"/>
    <col min="2389" max="2389" width="85.28515625" style="40" customWidth="1"/>
    <col min="2390" max="2390" width="10.140625" style="40" customWidth="1"/>
    <col min="2391" max="2391" width="15" style="40" customWidth="1"/>
    <col min="2392" max="2392" width="32.7109375" style="40" customWidth="1"/>
    <col min="2393" max="2640" width="9.140625" style="40"/>
    <col min="2641" max="2641" width="10.5703125" style="40" customWidth="1"/>
    <col min="2642" max="2642" width="60.42578125" style="40" customWidth="1"/>
    <col min="2643" max="2643" width="18.28515625" style="40" customWidth="1"/>
    <col min="2644" max="2644" width="92.28515625" style="40" customWidth="1"/>
    <col min="2645" max="2645" width="85.28515625" style="40" customWidth="1"/>
    <col min="2646" max="2646" width="10.140625" style="40" customWidth="1"/>
    <col min="2647" max="2647" width="15" style="40" customWidth="1"/>
    <col min="2648" max="2648" width="32.7109375" style="40" customWidth="1"/>
    <col min="2649" max="2896" width="9.140625" style="40"/>
    <col min="2897" max="2897" width="10.5703125" style="40" customWidth="1"/>
    <col min="2898" max="2898" width="60.42578125" style="40" customWidth="1"/>
    <col min="2899" max="2899" width="18.28515625" style="40" customWidth="1"/>
    <col min="2900" max="2900" width="92.28515625" style="40" customWidth="1"/>
    <col min="2901" max="2901" width="85.28515625" style="40" customWidth="1"/>
    <col min="2902" max="2902" width="10.140625" style="40" customWidth="1"/>
    <col min="2903" max="2903" width="15" style="40" customWidth="1"/>
    <col min="2904" max="2904" width="32.7109375" style="40" customWidth="1"/>
    <col min="2905" max="3152" width="9.140625" style="40"/>
    <col min="3153" max="3153" width="10.5703125" style="40" customWidth="1"/>
    <col min="3154" max="3154" width="60.42578125" style="40" customWidth="1"/>
    <col min="3155" max="3155" width="18.28515625" style="40" customWidth="1"/>
    <col min="3156" max="3156" width="92.28515625" style="40" customWidth="1"/>
    <col min="3157" max="3157" width="85.28515625" style="40" customWidth="1"/>
    <col min="3158" max="3158" width="10.140625" style="40" customWidth="1"/>
    <col min="3159" max="3159" width="15" style="40" customWidth="1"/>
    <col min="3160" max="3160" width="32.7109375" style="40" customWidth="1"/>
    <col min="3161" max="3408" width="9.140625" style="40"/>
    <col min="3409" max="3409" width="10.5703125" style="40" customWidth="1"/>
    <col min="3410" max="3410" width="60.42578125" style="40" customWidth="1"/>
    <col min="3411" max="3411" width="18.28515625" style="40" customWidth="1"/>
    <col min="3412" max="3412" width="92.28515625" style="40" customWidth="1"/>
    <col min="3413" max="3413" width="85.28515625" style="40" customWidth="1"/>
    <col min="3414" max="3414" width="10.140625" style="40" customWidth="1"/>
    <col min="3415" max="3415" width="15" style="40" customWidth="1"/>
    <col min="3416" max="3416" width="32.7109375" style="40" customWidth="1"/>
    <col min="3417" max="3664" width="9.140625" style="40"/>
    <col min="3665" max="3665" width="10.5703125" style="40" customWidth="1"/>
    <col min="3666" max="3666" width="60.42578125" style="40" customWidth="1"/>
    <col min="3667" max="3667" width="18.28515625" style="40" customWidth="1"/>
    <col min="3668" max="3668" width="92.28515625" style="40" customWidth="1"/>
    <col min="3669" max="3669" width="85.28515625" style="40" customWidth="1"/>
    <col min="3670" max="3670" width="10.140625" style="40" customWidth="1"/>
    <col min="3671" max="3671" width="15" style="40" customWidth="1"/>
    <col min="3672" max="3672" width="32.7109375" style="40" customWidth="1"/>
    <col min="3673" max="3920" width="9.140625" style="40"/>
    <col min="3921" max="3921" width="10.5703125" style="40" customWidth="1"/>
    <col min="3922" max="3922" width="60.42578125" style="40" customWidth="1"/>
    <col min="3923" max="3923" width="18.28515625" style="40" customWidth="1"/>
    <col min="3924" max="3924" width="92.28515625" style="40" customWidth="1"/>
    <col min="3925" max="3925" width="85.28515625" style="40" customWidth="1"/>
    <col min="3926" max="3926" width="10.140625" style="40" customWidth="1"/>
    <col min="3927" max="3927" width="15" style="40" customWidth="1"/>
    <col min="3928" max="3928" width="32.7109375" style="40" customWidth="1"/>
    <col min="3929" max="4176" width="9.140625" style="40"/>
    <col min="4177" max="4177" width="10.5703125" style="40" customWidth="1"/>
    <col min="4178" max="4178" width="60.42578125" style="40" customWidth="1"/>
    <col min="4179" max="4179" width="18.28515625" style="40" customWidth="1"/>
    <col min="4180" max="4180" width="92.28515625" style="40" customWidth="1"/>
    <col min="4181" max="4181" width="85.28515625" style="40" customWidth="1"/>
    <col min="4182" max="4182" width="10.140625" style="40" customWidth="1"/>
    <col min="4183" max="4183" width="15" style="40" customWidth="1"/>
    <col min="4184" max="4184" width="32.7109375" style="40" customWidth="1"/>
    <col min="4185" max="4432" width="9.140625" style="40"/>
    <col min="4433" max="4433" width="10.5703125" style="40" customWidth="1"/>
    <col min="4434" max="4434" width="60.42578125" style="40" customWidth="1"/>
    <col min="4435" max="4435" width="18.28515625" style="40" customWidth="1"/>
    <col min="4436" max="4436" width="92.28515625" style="40" customWidth="1"/>
    <col min="4437" max="4437" width="85.28515625" style="40" customWidth="1"/>
    <col min="4438" max="4438" width="10.140625" style="40" customWidth="1"/>
    <col min="4439" max="4439" width="15" style="40" customWidth="1"/>
    <col min="4440" max="4440" width="32.7109375" style="40" customWidth="1"/>
    <col min="4441" max="4688" width="9.140625" style="40"/>
    <col min="4689" max="4689" width="10.5703125" style="40" customWidth="1"/>
    <col min="4690" max="4690" width="60.42578125" style="40" customWidth="1"/>
    <col min="4691" max="4691" width="18.28515625" style="40" customWidth="1"/>
    <col min="4692" max="4692" width="92.28515625" style="40" customWidth="1"/>
    <col min="4693" max="4693" width="85.28515625" style="40" customWidth="1"/>
    <col min="4694" max="4694" width="10.140625" style="40" customWidth="1"/>
    <col min="4695" max="4695" width="15" style="40" customWidth="1"/>
    <col min="4696" max="4696" width="32.7109375" style="40" customWidth="1"/>
    <col min="4697" max="4944" width="9.140625" style="40"/>
    <col min="4945" max="4945" width="10.5703125" style="40" customWidth="1"/>
    <col min="4946" max="4946" width="60.42578125" style="40" customWidth="1"/>
    <col min="4947" max="4947" width="18.28515625" style="40" customWidth="1"/>
    <col min="4948" max="4948" width="92.28515625" style="40" customWidth="1"/>
    <col min="4949" max="4949" width="85.28515625" style="40" customWidth="1"/>
    <col min="4950" max="4950" width="10.140625" style="40" customWidth="1"/>
    <col min="4951" max="4951" width="15" style="40" customWidth="1"/>
    <col min="4952" max="4952" width="32.7109375" style="40" customWidth="1"/>
    <col min="4953" max="5200" width="9.140625" style="40"/>
    <col min="5201" max="5201" width="10.5703125" style="40" customWidth="1"/>
    <col min="5202" max="5202" width="60.42578125" style="40" customWidth="1"/>
    <col min="5203" max="5203" width="18.28515625" style="40" customWidth="1"/>
    <col min="5204" max="5204" width="92.28515625" style="40" customWidth="1"/>
    <col min="5205" max="5205" width="85.28515625" style="40" customWidth="1"/>
    <col min="5206" max="5206" width="10.140625" style="40" customWidth="1"/>
    <col min="5207" max="5207" width="15" style="40" customWidth="1"/>
    <col min="5208" max="5208" width="32.7109375" style="40" customWidth="1"/>
    <col min="5209" max="5456" width="9.140625" style="40"/>
    <col min="5457" max="5457" width="10.5703125" style="40" customWidth="1"/>
    <col min="5458" max="5458" width="60.42578125" style="40" customWidth="1"/>
    <col min="5459" max="5459" width="18.28515625" style="40" customWidth="1"/>
    <col min="5460" max="5460" width="92.28515625" style="40" customWidth="1"/>
    <col min="5461" max="5461" width="85.28515625" style="40" customWidth="1"/>
    <col min="5462" max="5462" width="10.140625" style="40" customWidth="1"/>
    <col min="5463" max="5463" width="15" style="40" customWidth="1"/>
    <col min="5464" max="5464" width="32.7109375" style="40" customWidth="1"/>
    <col min="5465" max="5712" width="9.140625" style="40"/>
    <col min="5713" max="5713" width="10.5703125" style="40" customWidth="1"/>
    <col min="5714" max="5714" width="60.42578125" style="40" customWidth="1"/>
    <col min="5715" max="5715" width="18.28515625" style="40" customWidth="1"/>
    <col min="5716" max="5716" width="92.28515625" style="40" customWidth="1"/>
    <col min="5717" max="5717" width="85.28515625" style="40" customWidth="1"/>
    <col min="5718" max="5718" width="10.140625" style="40" customWidth="1"/>
    <col min="5719" max="5719" width="15" style="40" customWidth="1"/>
    <col min="5720" max="5720" width="32.7109375" style="40" customWidth="1"/>
    <col min="5721" max="5968" width="9.140625" style="40"/>
    <col min="5969" max="5969" width="10.5703125" style="40" customWidth="1"/>
    <col min="5970" max="5970" width="60.42578125" style="40" customWidth="1"/>
    <col min="5971" max="5971" width="18.28515625" style="40" customWidth="1"/>
    <col min="5972" max="5972" width="92.28515625" style="40" customWidth="1"/>
    <col min="5973" max="5973" width="85.28515625" style="40" customWidth="1"/>
    <col min="5974" max="5974" width="10.140625" style="40" customWidth="1"/>
    <col min="5975" max="5975" width="15" style="40" customWidth="1"/>
    <col min="5976" max="5976" width="32.7109375" style="40" customWidth="1"/>
    <col min="5977" max="6224" width="9.140625" style="40"/>
    <col min="6225" max="6225" width="10.5703125" style="40" customWidth="1"/>
    <col min="6226" max="6226" width="60.42578125" style="40" customWidth="1"/>
    <col min="6227" max="6227" width="18.28515625" style="40" customWidth="1"/>
    <col min="6228" max="6228" width="92.28515625" style="40" customWidth="1"/>
    <col min="6229" max="6229" width="85.28515625" style="40" customWidth="1"/>
    <col min="6230" max="6230" width="10.140625" style="40" customWidth="1"/>
    <col min="6231" max="6231" width="15" style="40" customWidth="1"/>
    <col min="6232" max="6232" width="32.7109375" style="40" customWidth="1"/>
    <col min="6233" max="6480" width="9.140625" style="40"/>
    <col min="6481" max="6481" width="10.5703125" style="40" customWidth="1"/>
    <col min="6482" max="6482" width="60.42578125" style="40" customWidth="1"/>
    <col min="6483" max="6483" width="18.28515625" style="40" customWidth="1"/>
    <col min="6484" max="6484" width="92.28515625" style="40" customWidth="1"/>
    <col min="6485" max="6485" width="85.28515625" style="40" customWidth="1"/>
    <col min="6486" max="6486" width="10.140625" style="40" customWidth="1"/>
    <col min="6487" max="6487" width="15" style="40" customWidth="1"/>
    <col min="6488" max="6488" width="32.7109375" style="40" customWidth="1"/>
    <col min="6489" max="6736" width="9.140625" style="40"/>
    <col min="6737" max="6737" width="10.5703125" style="40" customWidth="1"/>
    <col min="6738" max="6738" width="60.42578125" style="40" customWidth="1"/>
    <col min="6739" max="6739" width="18.28515625" style="40" customWidth="1"/>
    <col min="6740" max="6740" width="92.28515625" style="40" customWidth="1"/>
    <col min="6741" max="6741" width="85.28515625" style="40" customWidth="1"/>
    <col min="6742" max="6742" width="10.140625" style="40" customWidth="1"/>
    <col min="6743" max="6743" width="15" style="40" customWidth="1"/>
    <col min="6744" max="6744" width="32.7109375" style="40" customWidth="1"/>
    <col min="6745" max="6992" width="9.140625" style="40"/>
    <col min="6993" max="6993" width="10.5703125" style="40" customWidth="1"/>
    <col min="6994" max="6994" width="60.42578125" style="40" customWidth="1"/>
    <col min="6995" max="6995" width="18.28515625" style="40" customWidth="1"/>
    <col min="6996" max="6996" width="92.28515625" style="40" customWidth="1"/>
    <col min="6997" max="6997" width="85.28515625" style="40" customWidth="1"/>
    <col min="6998" max="6998" width="10.140625" style="40" customWidth="1"/>
    <col min="6999" max="6999" width="15" style="40" customWidth="1"/>
    <col min="7000" max="7000" width="32.7109375" style="40" customWidth="1"/>
    <col min="7001" max="7248" width="9.140625" style="40"/>
    <col min="7249" max="7249" width="10.5703125" style="40" customWidth="1"/>
    <col min="7250" max="7250" width="60.42578125" style="40" customWidth="1"/>
    <col min="7251" max="7251" width="18.28515625" style="40" customWidth="1"/>
    <col min="7252" max="7252" width="92.28515625" style="40" customWidth="1"/>
    <col min="7253" max="7253" width="85.28515625" style="40" customWidth="1"/>
    <col min="7254" max="7254" width="10.140625" style="40" customWidth="1"/>
    <col min="7255" max="7255" width="15" style="40" customWidth="1"/>
    <col min="7256" max="7256" width="32.7109375" style="40" customWidth="1"/>
    <col min="7257" max="7504" width="9.140625" style="40"/>
    <col min="7505" max="7505" width="10.5703125" style="40" customWidth="1"/>
    <col min="7506" max="7506" width="60.42578125" style="40" customWidth="1"/>
    <col min="7507" max="7507" width="18.28515625" style="40" customWidth="1"/>
    <col min="7508" max="7508" width="92.28515625" style="40" customWidth="1"/>
    <col min="7509" max="7509" width="85.28515625" style="40" customWidth="1"/>
    <col min="7510" max="7510" width="10.140625" style="40" customWidth="1"/>
    <col min="7511" max="7511" width="15" style="40" customWidth="1"/>
    <col min="7512" max="7512" width="32.7109375" style="40" customWidth="1"/>
    <col min="7513" max="7760" width="9.140625" style="40"/>
    <col min="7761" max="7761" width="10.5703125" style="40" customWidth="1"/>
    <col min="7762" max="7762" width="60.42578125" style="40" customWidth="1"/>
    <col min="7763" max="7763" width="18.28515625" style="40" customWidth="1"/>
    <col min="7764" max="7764" width="92.28515625" style="40" customWidth="1"/>
    <col min="7765" max="7765" width="85.28515625" style="40" customWidth="1"/>
    <col min="7766" max="7766" width="10.140625" style="40" customWidth="1"/>
    <col min="7767" max="7767" width="15" style="40" customWidth="1"/>
    <col min="7768" max="7768" width="32.7109375" style="40" customWidth="1"/>
    <col min="7769" max="8016" width="9.140625" style="40"/>
    <col min="8017" max="8017" width="10.5703125" style="40" customWidth="1"/>
    <col min="8018" max="8018" width="60.42578125" style="40" customWidth="1"/>
    <col min="8019" max="8019" width="18.28515625" style="40" customWidth="1"/>
    <col min="8020" max="8020" width="92.28515625" style="40" customWidth="1"/>
    <col min="8021" max="8021" width="85.28515625" style="40" customWidth="1"/>
    <col min="8022" max="8022" width="10.140625" style="40" customWidth="1"/>
    <col min="8023" max="8023" width="15" style="40" customWidth="1"/>
    <col min="8024" max="8024" width="32.7109375" style="40" customWidth="1"/>
    <col min="8025" max="8272" width="9.140625" style="40"/>
    <col min="8273" max="8273" width="10.5703125" style="40" customWidth="1"/>
    <col min="8274" max="8274" width="60.42578125" style="40" customWidth="1"/>
    <col min="8275" max="8275" width="18.28515625" style="40" customWidth="1"/>
    <col min="8276" max="8276" width="92.28515625" style="40" customWidth="1"/>
    <col min="8277" max="8277" width="85.28515625" style="40" customWidth="1"/>
    <col min="8278" max="8278" width="10.140625" style="40" customWidth="1"/>
    <col min="8279" max="8279" width="15" style="40" customWidth="1"/>
    <col min="8280" max="8280" width="32.7109375" style="40" customWidth="1"/>
    <col min="8281" max="8528" width="9.140625" style="40"/>
    <col min="8529" max="8529" width="10.5703125" style="40" customWidth="1"/>
    <col min="8530" max="8530" width="60.42578125" style="40" customWidth="1"/>
    <col min="8531" max="8531" width="18.28515625" style="40" customWidth="1"/>
    <col min="8532" max="8532" width="92.28515625" style="40" customWidth="1"/>
    <col min="8533" max="8533" width="85.28515625" style="40" customWidth="1"/>
    <col min="8534" max="8534" width="10.140625" style="40" customWidth="1"/>
    <col min="8535" max="8535" width="15" style="40" customWidth="1"/>
    <col min="8536" max="8536" width="32.7109375" style="40" customWidth="1"/>
    <col min="8537" max="8784" width="9.140625" style="40"/>
    <col min="8785" max="8785" width="10.5703125" style="40" customWidth="1"/>
    <col min="8786" max="8786" width="60.42578125" style="40" customWidth="1"/>
    <col min="8787" max="8787" width="18.28515625" style="40" customWidth="1"/>
    <col min="8788" max="8788" width="92.28515625" style="40" customWidth="1"/>
    <col min="8789" max="8789" width="85.28515625" style="40" customWidth="1"/>
    <col min="8790" max="8790" width="10.140625" style="40" customWidth="1"/>
    <col min="8791" max="8791" width="15" style="40" customWidth="1"/>
    <col min="8792" max="8792" width="32.7109375" style="40" customWidth="1"/>
    <col min="8793" max="9040" width="9.140625" style="40"/>
    <col min="9041" max="9041" width="10.5703125" style="40" customWidth="1"/>
    <col min="9042" max="9042" width="60.42578125" style="40" customWidth="1"/>
    <col min="9043" max="9043" width="18.28515625" style="40" customWidth="1"/>
    <col min="9044" max="9044" width="92.28515625" style="40" customWidth="1"/>
    <col min="9045" max="9045" width="85.28515625" style="40" customWidth="1"/>
    <col min="9046" max="9046" width="10.140625" style="40" customWidth="1"/>
    <col min="9047" max="9047" width="15" style="40" customWidth="1"/>
    <col min="9048" max="9048" width="32.7109375" style="40" customWidth="1"/>
    <col min="9049" max="9296" width="9.140625" style="40"/>
    <col min="9297" max="9297" width="10.5703125" style="40" customWidth="1"/>
    <col min="9298" max="9298" width="60.42578125" style="40" customWidth="1"/>
    <col min="9299" max="9299" width="18.28515625" style="40" customWidth="1"/>
    <col min="9300" max="9300" width="92.28515625" style="40" customWidth="1"/>
    <col min="9301" max="9301" width="85.28515625" style="40" customWidth="1"/>
    <col min="9302" max="9302" width="10.140625" style="40" customWidth="1"/>
    <col min="9303" max="9303" width="15" style="40" customWidth="1"/>
    <col min="9304" max="9304" width="32.7109375" style="40" customWidth="1"/>
    <col min="9305" max="9552" width="9.140625" style="40"/>
    <col min="9553" max="9553" width="10.5703125" style="40" customWidth="1"/>
    <col min="9554" max="9554" width="60.42578125" style="40" customWidth="1"/>
    <col min="9555" max="9555" width="18.28515625" style="40" customWidth="1"/>
    <col min="9556" max="9556" width="92.28515625" style="40" customWidth="1"/>
    <col min="9557" max="9557" width="85.28515625" style="40" customWidth="1"/>
    <col min="9558" max="9558" width="10.140625" style="40" customWidth="1"/>
    <col min="9559" max="9559" width="15" style="40" customWidth="1"/>
    <col min="9560" max="9560" width="32.7109375" style="40" customWidth="1"/>
    <col min="9561" max="9808" width="9.140625" style="40"/>
    <col min="9809" max="9809" width="10.5703125" style="40" customWidth="1"/>
    <col min="9810" max="9810" width="60.42578125" style="40" customWidth="1"/>
    <col min="9811" max="9811" width="18.28515625" style="40" customWidth="1"/>
    <col min="9812" max="9812" width="92.28515625" style="40" customWidth="1"/>
    <col min="9813" max="9813" width="85.28515625" style="40" customWidth="1"/>
    <col min="9814" max="9814" width="10.140625" style="40" customWidth="1"/>
    <col min="9815" max="9815" width="15" style="40" customWidth="1"/>
    <col min="9816" max="9816" width="32.7109375" style="40" customWidth="1"/>
    <col min="9817" max="10064" width="9.140625" style="40"/>
    <col min="10065" max="10065" width="10.5703125" style="40" customWidth="1"/>
    <col min="10066" max="10066" width="60.42578125" style="40" customWidth="1"/>
    <col min="10067" max="10067" width="18.28515625" style="40" customWidth="1"/>
    <col min="10068" max="10068" width="92.28515625" style="40" customWidth="1"/>
    <col min="10069" max="10069" width="85.28515625" style="40" customWidth="1"/>
    <col min="10070" max="10070" width="10.140625" style="40" customWidth="1"/>
    <col min="10071" max="10071" width="15" style="40" customWidth="1"/>
    <col min="10072" max="10072" width="32.7109375" style="40" customWidth="1"/>
    <col min="10073" max="10320" width="9.140625" style="40"/>
    <col min="10321" max="10321" width="10.5703125" style="40" customWidth="1"/>
    <col min="10322" max="10322" width="60.42578125" style="40" customWidth="1"/>
    <col min="10323" max="10323" width="18.28515625" style="40" customWidth="1"/>
    <col min="10324" max="10324" width="92.28515625" style="40" customWidth="1"/>
    <col min="10325" max="10325" width="85.28515625" style="40" customWidth="1"/>
    <col min="10326" max="10326" width="10.140625" style="40" customWidth="1"/>
    <col min="10327" max="10327" width="15" style="40" customWidth="1"/>
    <col min="10328" max="10328" width="32.7109375" style="40" customWidth="1"/>
    <col min="10329" max="10576" width="9.140625" style="40"/>
    <col min="10577" max="10577" width="10.5703125" style="40" customWidth="1"/>
    <col min="10578" max="10578" width="60.42578125" style="40" customWidth="1"/>
    <col min="10579" max="10579" width="18.28515625" style="40" customWidth="1"/>
    <col min="10580" max="10580" width="92.28515625" style="40" customWidth="1"/>
    <col min="10581" max="10581" width="85.28515625" style="40" customWidth="1"/>
    <col min="10582" max="10582" width="10.140625" style="40" customWidth="1"/>
    <col min="10583" max="10583" width="15" style="40" customWidth="1"/>
    <col min="10584" max="10584" width="32.7109375" style="40" customWidth="1"/>
    <col min="10585" max="10832" width="9.140625" style="40"/>
    <col min="10833" max="10833" width="10.5703125" style="40" customWidth="1"/>
    <col min="10834" max="10834" width="60.42578125" style="40" customWidth="1"/>
    <col min="10835" max="10835" width="18.28515625" style="40" customWidth="1"/>
    <col min="10836" max="10836" width="92.28515625" style="40" customWidth="1"/>
    <col min="10837" max="10837" width="85.28515625" style="40" customWidth="1"/>
    <col min="10838" max="10838" width="10.140625" style="40" customWidth="1"/>
    <col min="10839" max="10839" width="15" style="40" customWidth="1"/>
    <col min="10840" max="10840" width="32.7109375" style="40" customWidth="1"/>
    <col min="10841" max="11088" width="9.140625" style="40"/>
    <col min="11089" max="11089" width="10.5703125" style="40" customWidth="1"/>
    <col min="11090" max="11090" width="60.42578125" style="40" customWidth="1"/>
    <col min="11091" max="11091" width="18.28515625" style="40" customWidth="1"/>
    <col min="11092" max="11092" width="92.28515625" style="40" customWidth="1"/>
    <col min="11093" max="11093" width="85.28515625" style="40" customWidth="1"/>
    <col min="11094" max="11094" width="10.140625" style="40" customWidth="1"/>
    <col min="11095" max="11095" width="15" style="40" customWidth="1"/>
    <col min="11096" max="11096" width="32.7109375" style="40" customWidth="1"/>
    <col min="11097" max="11344" width="9.140625" style="40"/>
    <col min="11345" max="11345" width="10.5703125" style="40" customWidth="1"/>
    <col min="11346" max="11346" width="60.42578125" style="40" customWidth="1"/>
    <col min="11347" max="11347" width="18.28515625" style="40" customWidth="1"/>
    <col min="11348" max="11348" width="92.28515625" style="40" customWidth="1"/>
    <col min="11349" max="11349" width="85.28515625" style="40" customWidth="1"/>
    <col min="11350" max="11350" width="10.140625" style="40" customWidth="1"/>
    <col min="11351" max="11351" width="15" style="40" customWidth="1"/>
    <col min="11352" max="11352" width="32.7109375" style="40" customWidth="1"/>
    <col min="11353" max="11600" width="9.140625" style="40"/>
    <col min="11601" max="11601" width="10.5703125" style="40" customWidth="1"/>
    <col min="11602" max="11602" width="60.42578125" style="40" customWidth="1"/>
    <col min="11603" max="11603" width="18.28515625" style="40" customWidth="1"/>
    <col min="11604" max="11604" width="92.28515625" style="40" customWidth="1"/>
    <col min="11605" max="11605" width="85.28515625" style="40" customWidth="1"/>
    <col min="11606" max="11606" width="10.140625" style="40" customWidth="1"/>
    <col min="11607" max="11607" width="15" style="40" customWidth="1"/>
    <col min="11608" max="11608" width="32.7109375" style="40" customWidth="1"/>
    <col min="11609" max="11856" width="9.140625" style="40"/>
    <col min="11857" max="11857" width="10.5703125" style="40" customWidth="1"/>
    <col min="11858" max="11858" width="60.42578125" style="40" customWidth="1"/>
    <col min="11859" max="11859" width="18.28515625" style="40" customWidth="1"/>
    <col min="11860" max="11860" width="92.28515625" style="40" customWidth="1"/>
    <col min="11861" max="11861" width="85.28515625" style="40" customWidth="1"/>
    <col min="11862" max="11862" width="10.140625" style="40" customWidth="1"/>
    <col min="11863" max="11863" width="15" style="40" customWidth="1"/>
    <col min="11864" max="11864" width="32.7109375" style="40" customWidth="1"/>
    <col min="11865" max="12112" width="9.140625" style="40"/>
    <col min="12113" max="12113" width="10.5703125" style="40" customWidth="1"/>
    <col min="12114" max="12114" width="60.42578125" style="40" customWidth="1"/>
    <col min="12115" max="12115" width="18.28515625" style="40" customWidth="1"/>
    <col min="12116" max="12116" width="92.28515625" style="40" customWidth="1"/>
    <col min="12117" max="12117" width="85.28515625" style="40" customWidth="1"/>
    <col min="12118" max="12118" width="10.140625" style="40" customWidth="1"/>
    <col min="12119" max="12119" width="15" style="40" customWidth="1"/>
    <col min="12120" max="12120" width="32.7109375" style="40" customWidth="1"/>
    <col min="12121" max="12368" width="9.140625" style="40"/>
    <col min="12369" max="12369" width="10.5703125" style="40" customWidth="1"/>
    <col min="12370" max="12370" width="60.42578125" style="40" customWidth="1"/>
    <col min="12371" max="12371" width="18.28515625" style="40" customWidth="1"/>
    <col min="12372" max="12372" width="92.28515625" style="40" customWidth="1"/>
    <col min="12373" max="12373" width="85.28515625" style="40" customWidth="1"/>
    <col min="12374" max="12374" width="10.140625" style="40" customWidth="1"/>
    <col min="12375" max="12375" width="15" style="40" customWidth="1"/>
    <col min="12376" max="12376" width="32.7109375" style="40" customWidth="1"/>
    <col min="12377" max="12624" width="9.140625" style="40"/>
    <col min="12625" max="12625" width="10.5703125" style="40" customWidth="1"/>
    <col min="12626" max="12626" width="60.42578125" style="40" customWidth="1"/>
    <col min="12627" max="12627" width="18.28515625" style="40" customWidth="1"/>
    <col min="12628" max="12628" width="92.28515625" style="40" customWidth="1"/>
    <col min="12629" max="12629" width="85.28515625" style="40" customWidth="1"/>
    <col min="12630" max="12630" width="10.140625" style="40" customWidth="1"/>
    <col min="12631" max="12631" width="15" style="40" customWidth="1"/>
    <col min="12632" max="12632" width="32.7109375" style="40" customWidth="1"/>
    <col min="12633" max="12880" width="9.140625" style="40"/>
    <col min="12881" max="12881" width="10.5703125" style="40" customWidth="1"/>
    <col min="12882" max="12882" width="60.42578125" style="40" customWidth="1"/>
    <col min="12883" max="12883" width="18.28515625" style="40" customWidth="1"/>
    <col min="12884" max="12884" width="92.28515625" style="40" customWidth="1"/>
    <col min="12885" max="12885" width="85.28515625" style="40" customWidth="1"/>
    <col min="12886" max="12886" width="10.140625" style="40" customWidth="1"/>
    <col min="12887" max="12887" width="15" style="40" customWidth="1"/>
    <col min="12888" max="12888" width="32.7109375" style="40" customWidth="1"/>
    <col min="12889" max="13136" width="9.140625" style="40"/>
    <col min="13137" max="13137" width="10.5703125" style="40" customWidth="1"/>
    <col min="13138" max="13138" width="60.42578125" style="40" customWidth="1"/>
    <col min="13139" max="13139" width="18.28515625" style="40" customWidth="1"/>
    <col min="13140" max="13140" width="92.28515625" style="40" customWidth="1"/>
    <col min="13141" max="13141" width="85.28515625" style="40" customWidth="1"/>
    <col min="13142" max="13142" width="10.140625" style="40" customWidth="1"/>
    <col min="13143" max="13143" width="15" style="40" customWidth="1"/>
    <col min="13144" max="13144" width="32.7109375" style="40" customWidth="1"/>
    <col min="13145" max="13392" width="9.140625" style="40"/>
    <col min="13393" max="13393" width="10.5703125" style="40" customWidth="1"/>
    <col min="13394" max="13394" width="60.42578125" style="40" customWidth="1"/>
    <col min="13395" max="13395" width="18.28515625" style="40" customWidth="1"/>
    <col min="13396" max="13396" width="92.28515625" style="40" customWidth="1"/>
    <col min="13397" max="13397" width="85.28515625" style="40" customWidth="1"/>
    <col min="13398" max="13398" width="10.140625" style="40" customWidth="1"/>
    <col min="13399" max="13399" width="15" style="40" customWidth="1"/>
    <col min="13400" max="13400" width="32.7109375" style="40" customWidth="1"/>
    <col min="13401" max="13648" width="9.140625" style="40"/>
    <col min="13649" max="13649" width="10.5703125" style="40" customWidth="1"/>
    <col min="13650" max="13650" width="60.42578125" style="40" customWidth="1"/>
    <col min="13651" max="13651" width="18.28515625" style="40" customWidth="1"/>
    <col min="13652" max="13652" width="92.28515625" style="40" customWidth="1"/>
    <col min="13653" max="13653" width="85.28515625" style="40" customWidth="1"/>
    <col min="13654" max="13654" width="10.140625" style="40" customWidth="1"/>
    <col min="13655" max="13655" width="15" style="40" customWidth="1"/>
    <col min="13656" max="13656" width="32.7109375" style="40" customWidth="1"/>
    <col min="13657" max="13904" width="9.140625" style="40"/>
    <col min="13905" max="13905" width="10.5703125" style="40" customWidth="1"/>
    <col min="13906" max="13906" width="60.42578125" style="40" customWidth="1"/>
    <col min="13907" max="13907" width="18.28515625" style="40" customWidth="1"/>
    <col min="13908" max="13908" width="92.28515625" style="40" customWidth="1"/>
    <col min="13909" max="13909" width="85.28515625" style="40" customWidth="1"/>
    <col min="13910" max="13910" width="10.140625" style="40" customWidth="1"/>
    <col min="13911" max="13911" width="15" style="40" customWidth="1"/>
    <col min="13912" max="13912" width="32.7109375" style="40" customWidth="1"/>
    <col min="13913" max="14160" width="9.140625" style="40"/>
    <col min="14161" max="14161" width="10.5703125" style="40" customWidth="1"/>
    <col min="14162" max="14162" width="60.42578125" style="40" customWidth="1"/>
    <col min="14163" max="14163" width="18.28515625" style="40" customWidth="1"/>
    <col min="14164" max="14164" width="92.28515625" style="40" customWidth="1"/>
    <col min="14165" max="14165" width="85.28515625" style="40" customWidth="1"/>
    <col min="14166" max="14166" width="10.140625" style="40" customWidth="1"/>
    <col min="14167" max="14167" width="15" style="40" customWidth="1"/>
    <col min="14168" max="14168" width="32.7109375" style="40" customWidth="1"/>
    <col min="14169" max="14416" width="9.140625" style="40"/>
    <col min="14417" max="14417" width="10.5703125" style="40" customWidth="1"/>
    <col min="14418" max="14418" width="60.42578125" style="40" customWidth="1"/>
    <col min="14419" max="14419" width="18.28515625" style="40" customWidth="1"/>
    <col min="14420" max="14420" width="92.28515625" style="40" customWidth="1"/>
    <col min="14421" max="14421" width="85.28515625" style="40" customWidth="1"/>
    <col min="14422" max="14422" width="10.140625" style="40" customWidth="1"/>
    <col min="14423" max="14423" width="15" style="40" customWidth="1"/>
    <col min="14424" max="14424" width="32.7109375" style="40" customWidth="1"/>
    <col min="14425" max="14672" width="9.140625" style="40"/>
    <col min="14673" max="14673" width="10.5703125" style="40" customWidth="1"/>
    <col min="14674" max="14674" width="60.42578125" style="40" customWidth="1"/>
    <col min="14675" max="14675" width="18.28515625" style="40" customWidth="1"/>
    <col min="14676" max="14676" width="92.28515625" style="40" customWidth="1"/>
    <col min="14677" max="14677" width="85.28515625" style="40" customWidth="1"/>
    <col min="14678" max="14678" width="10.140625" style="40" customWidth="1"/>
    <col min="14679" max="14679" width="15" style="40" customWidth="1"/>
    <col min="14680" max="14680" width="32.7109375" style="40" customWidth="1"/>
    <col min="14681" max="14928" width="9.140625" style="40"/>
    <col min="14929" max="14929" width="10.5703125" style="40" customWidth="1"/>
    <col min="14930" max="14930" width="60.42578125" style="40" customWidth="1"/>
    <col min="14931" max="14931" width="18.28515625" style="40" customWidth="1"/>
    <col min="14932" max="14932" width="92.28515625" style="40" customWidth="1"/>
    <col min="14933" max="14933" width="85.28515625" style="40" customWidth="1"/>
    <col min="14934" max="14934" width="10.140625" style="40" customWidth="1"/>
    <col min="14935" max="14935" width="15" style="40" customWidth="1"/>
    <col min="14936" max="14936" width="32.7109375" style="40" customWidth="1"/>
    <col min="14937" max="15184" width="9.140625" style="40"/>
    <col min="15185" max="15185" width="10.5703125" style="40" customWidth="1"/>
    <col min="15186" max="15186" width="60.42578125" style="40" customWidth="1"/>
    <col min="15187" max="15187" width="18.28515625" style="40" customWidth="1"/>
    <col min="15188" max="15188" width="92.28515625" style="40" customWidth="1"/>
    <col min="15189" max="15189" width="85.28515625" style="40" customWidth="1"/>
    <col min="15190" max="15190" width="10.140625" style="40" customWidth="1"/>
    <col min="15191" max="15191" width="15" style="40" customWidth="1"/>
    <col min="15192" max="15192" width="32.7109375" style="40" customWidth="1"/>
    <col min="15193" max="15440" width="9.140625" style="40"/>
    <col min="15441" max="15441" width="10.5703125" style="40" customWidth="1"/>
    <col min="15442" max="15442" width="60.42578125" style="40" customWidth="1"/>
    <col min="15443" max="15443" width="18.28515625" style="40" customWidth="1"/>
    <col min="15444" max="15444" width="92.28515625" style="40" customWidth="1"/>
    <col min="15445" max="15445" width="85.28515625" style="40" customWidth="1"/>
    <col min="15446" max="15446" width="10.140625" style="40" customWidth="1"/>
    <col min="15447" max="15447" width="15" style="40" customWidth="1"/>
    <col min="15448" max="15448" width="32.7109375" style="40" customWidth="1"/>
    <col min="15449" max="15696" width="9.140625" style="40"/>
    <col min="15697" max="15697" width="10.5703125" style="40" customWidth="1"/>
    <col min="15698" max="15698" width="60.42578125" style="40" customWidth="1"/>
    <col min="15699" max="15699" width="18.28515625" style="40" customWidth="1"/>
    <col min="15700" max="15700" width="92.28515625" style="40" customWidth="1"/>
    <col min="15701" max="15701" width="85.28515625" style="40" customWidth="1"/>
    <col min="15702" max="15702" width="10.140625" style="40" customWidth="1"/>
    <col min="15703" max="15703" width="15" style="40" customWidth="1"/>
    <col min="15704" max="15704" width="32.7109375" style="40" customWidth="1"/>
    <col min="15705" max="15952" width="9.140625" style="40"/>
    <col min="15953" max="15953" width="10.5703125" style="40" customWidth="1"/>
    <col min="15954" max="15954" width="60.42578125" style="40" customWidth="1"/>
    <col min="15955" max="15955" width="18.28515625" style="40" customWidth="1"/>
    <col min="15956" max="15956" width="92.28515625" style="40" customWidth="1"/>
    <col min="15957" max="15957" width="85.28515625" style="40" customWidth="1"/>
    <col min="15958" max="15958" width="10.140625" style="40" customWidth="1"/>
    <col min="15959" max="15959" width="15" style="40" customWidth="1"/>
    <col min="15960" max="15960" width="32.7109375" style="40" customWidth="1"/>
    <col min="15961" max="16210" width="9.140625" style="40"/>
    <col min="16211" max="16255" width="9.140625" style="40" customWidth="1"/>
    <col min="16256" max="16384" width="9.140625" style="40"/>
  </cols>
  <sheetData>
    <row r="1" spans="1:5" s="1" customFormat="1" ht="20.25" x14ac:dyDescent="0.25">
      <c r="A1" s="138" t="s">
        <v>1</v>
      </c>
      <c r="B1" s="138"/>
      <c r="C1" s="138"/>
      <c r="D1" s="138"/>
    </row>
    <row r="2" spans="1:5" ht="18.75" customHeight="1" x14ac:dyDescent="0.25">
      <c r="A2" s="139" t="s">
        <v>16</v>
      </c>
      <c r="B2" s="139"/>
      <c r="C2" s="139"/>
      <c r="D2" s="139"/>
    </row>
    <row r="3" spans="1:5" x14ac:dyDescent="0.25">
      <c r="A3" s="11"/>
      <c r="B3" s="4"/>
      <c r="C3" s="14"/>
      <c r="D3" s="12" t="s">
        <v>2</v>
      </c>
    </row>
    <row r="4" spans="1:5" ht="99" customHeight="1" x14ac:dyDescent="0.25">
      <c r="A4" s="27" t="s">
        <v>14</v>
      </c>
      <c r="B4" s="9" t="s">
        <v>5</v>
      </c>
      <c r="C4" s="9" t="s">
        <v>3</v>
      </c>
      <c r="D4" s="27" t="s">
        <v>4</v>
      </c>
    </row>
    <row r="5" spans="1:5" s="8" customFormat="1" ht="15.75" x14ac:dyDescent="0.25">
      <c r="A5" s="10">
        <v>1</v>
      </c>
      <c r="B5" s="7">
        <v>2</v>
      </c>
      <c r="C5" s="7">
        <v>3</v>
      </c>
      <c r="D5" s="10">
        <v>4</v>
      </c>
    </row>
    <row r="6" spans="1:5" s="8" customFormat="1" ht="27.75" customHeight="1" x14ac:dyDescent="0.25">
      <c r="A6" s="152" t="s">
        <v>20</v>
      </c>
      <c r="B6" s="152"/>
      <c r="C6" s="152"/>
      <c r="D6" s="152"/>
    </row>
    <row r="7" spans="1:5" s="8" customFormat="1" ht="32.25" customHeight="1" x14ac:dyDescent="0.25">
      <c r="A7" s="153" t="s">
        <v>9</v>
      </c>
      <c r="B7" s="153"/>
      <c r="C7" s="153"/>
      <c r="D7" s="153"/>
    </row>
    <row r="8" spans="1:5" ht="42" customHeight="1" x14ac:dyDescent="0.25">
      <c r="A8" s="13" t="s">
        <v>7</v>
      </c>
      <c r="B8" s="71">
        <f>B9</f>
        <v>350233.8</v>
      </c>
      <c r="C8" s="22"/>
      <c r="D8" s="29"/>
    </row>
    <row r="9" spans="1:5" s="39" customFormat="1" ht="56.25" x14ac:dyDescent="0.25">
      <c r="A9" s="26" t="s">
        <v>24</v>
      </c>
      <c r="B9" s="33">
        <f>B10</f>
        <v>350233.8</v>
      </c>
      <c r="C9" s="35"/>
      <c r="D9" s="32"/>
    </row>
    <row r="10" spans="1:5" ht="177.75" customHeight="1" x14ac:dyDescent="0.25">
      <c r="A10" s="84" t="s">
        <v>97</v>
      </c>
      <c r="B10" s="23">
        <v>350233.8</v>
      </c>
      <c r="C10" s="83" t="s">
        <v>135</v>
      </c>
      <c r="D10" s="85" t="s">
        <v>158</v>
      </c>
    </row>
    <row r="11" spans="1:5" s="48" customFormat="1" ht="30" customHeight="1" x14ac:dyDescent="0.25">
      <c r="A11" s="62" t="s">
        <v>0</v>
      </c>
      <c r="B11" s="24">
        <f>B8</f>
        <v>350233.8</v>
      </c>
      <c r="C11" s="25"/>
      <c r="D11" s="49"/>
      <c r="E11" s="61"/>
    </row>
    <row r="12" spans="1:5" ht="30.75" customHeight="1" x14ac:dyDescent="0.25">
      <c r="A12" s="45"/>
      <c r="B12" s="50"/>
      <c r="C12" s="51" t="s">
        <v>11</v>
      </c>
      <c r="D12" s="30"/>
    </row>
    <row r="13" spans="1:5" ht="37.5" x14ac:dyDescent="0.25">
      <c r="A13" s="13" t="s">
        <v>6</v>
      </c>
      <c r="B13" s="52">
        <f>B14</f>
        <v>0</v>
      </c>
      <c r="C13" s="52"/>
      <c r="D13" s="52"/>
    </row>
    <row r="14" spans="1:5" ht="56.25" x14ac:dyDescent="0.25">
      <c r="A14" s="37" t="s">
        <v>75</v>
      </c>
      <c r="B14" s="33">
        <f>B15+B16</f>
        <v>0</v>
      </c>
      <c r="C14" s="72"/>
      <c r="D14" s="31"/>
    </row>
    <row r="15" spans="1:5" ht="93.75" x14ac:dyDescent="0.25">
      <c r="A15" s="46" t="s">
        <v>84</v>
      </c>
      <c r="B15" s="23">
        <v>-600</v>
      </c>
      <c r="C15" s="147"/>
      <c r="D15" s="133" t="s">
        <v>147</v>
      </c>
    </row>
    <row r="16" spans="1:5" ht="112.5" x14ac:dyDescent="0.25">
      <c r="A16" s="46" t="s">
        <v>85</v>
      </c>
      <c r="B16" s="23">
        <v>600</v>
      </c>
      <c r="C16" s="148"/>
      <c r="D16" s="134"/>
    </row>
    <row r="17" spans="1:4" ht="33.75" customHeight="1" x14ac:dyDescent="0.25">
      <c r="A17" s="53" t="s">
        <v>0</v>
      </c>
      <c r="B17" s="24">
        <f>B13</f>
        <v>0</v>
      </c>
      <c r="C17" s="25" t="s">
        <v>12</v>
      </c>
      <c r="D17" s="54"/>
    </row>
    <row r="18" spans="1:4" ht="27.75" customHeight="1" x14ac:dyDescent="0.25">
      <c r="A18" s="53" t="s">
        <v>18</v>
      </c>
      <c r="B18" s="24">
        <f>B17+B11</f>
        <v>350233.8</v>
      </c>
      <c r="C18" s="25"/>
      <c r="D18" s="54"/>
    </row>
    <row r="20" spans="1:4" x14ac:dyDescent="0.25">
      <c r="C20" s="69"/>
    </row>
    <row r="21" spans="1:4" x14ac:dyDescent="0.25">
      <c r="B21" s="57"/>
    </row>
    <row r="22" spans="1:4" x14ac:dyDescent="0.25">
      <c r="A22" s="56"/>
      <c r="B22" s="57"/>
    </row>
    <row r="23" spans="1:4" x14ac:dyDescent="0.25">
      <c r="A23" s="56"/>
      <c r="B23" s="57"/>
    </row>
    <row r="24" spans="1:4" x14ac:dyDescent="0.25">
      <c r="A24" s="56"/>
      <c r="B24" s="57"/>
    </row>
    <row r="25" spans="1:4" x14ac:dyDescent="0.25">
      <c r="B25" s="57"/>
    </row>
    <row r="26" spans="1:4" x14ac:dyDescent="0.25">
      <c r="A26" s="56"/>
      <c r="B26" s="57"/>
    </row>
    <row r="27" spans="1:4" x14ac:dyDescent="0.25">
      <c r="A27" s="56"/>
    </row>
    <row r="28" spans="1:4" x14ac:dyDescent="0.25">
      <c r="A28" s="56"/>
    </row>
    <row r="29" spans="1:4" x14ac:dyDescent="0.25">
      <c r="A29" s="56"/>
    </row>
    <row r="30" spans="1:4" x14ac:dyDescent="0.25">
      <c r="A30" s="56"/>
    </row>
  </sheetData>
  <customSheetViews>
    <customSheetView guid="{2D3D08B4-F1A7-4138-B102-6B6CEB6CB6B0}" scale="51" fitToPage="1">
      <selection activeCell="D10" sqref="D10"/>
      <pageMargins left="0.70866141732283472" right="0.70866141732283472" top="0.74803149606299213" bottom="0.74803149606299213" header="0.31496062992125984" footer="0.31496062992125984"/>
      <pageSetup paperSize="9" scale="39" fitToHeight="2" orientation="landscape" verticalDpi="0" r:id="rId1"/>
    </customSheetView>
    <customSheetView guid="{F59AD919-7FD1-4BB0-B86D-264A895B1B9E}" scale="51" fitToPage="1" topLeftCell="A25">
      <selection activeCell="B58" sqref="B58"/>
      <pageMargins left="0.70866141732283472" right="0.70866141732283472" top="0.74803149606299213" bottom="0.74803149606299213" header="0.31496062992125984" footer="0.31496062992125984"/>
      <pageSetup paperSize="9" scale="39" fitToHeight="2" orientation="landscape" verticalDpi="0" r:id="rId2"/>
    </customSheetView>
    <customSheetView guid="{8ADB82F7-BC94-4A32-9680-8CFBAC1E956D}" scale="51" fitToPage="1">
      <selection activeCell="D68" sqref="D68"/>
      <pageMargins left="0.70866141732283472" right="0.70866141732283472" top="0.74803149606299213" bottom="0.74803149606299213" header="0.31496062992125984" footer="0.31496062992125984"/>
      <pageSetup paperSize="9" scale="39" fitToHeight="2" orientation="landscape" verticalDpi="0" r:id="rId3"/>
    </customSheetView>
    <customSheetView guid="{7AAF5922-39F8-4282-B83D-A48B18C8B156}" scale="51" fitToPage="1">
      <selection activeCell="D19" sqref="D19"/>
      <pageMargins left="0.70866141732283472" right="0.70866141732283472" top="0.74803149606299213" bottom="0.74803149606299213" header="0.31496062992125984" footer="0.31496062992125984"/>
      <pageSetup paperSize="9" scale="39" fitToHeight="2" orientation="landscape" verticalDpi="0" r:id="rId4"/>
    </customSheetView>
    <customSheetView guid="{6534CE37-72FC-43CD-938E-9C2B8BA655A2}" scale="51" fitToPage="1">
      <selection activeCell="D19" sqref="D19"/>
      <pageMargins left="0.70866141732283472" right="0.70866141732283472" top="0.74803149606299213" bottom="0.74803149606299213" header="0.31496062992125984" footer="0.31496062992125984"/>
      <pageSetup paperSize="9" scale="39" fitToHeight="2" orientation="landscape" verticalDpi="0" r:id="rId5"/>
    </customSheetView>
    <customSheetView guid="{C05F61D9-2CE1-4F8D-A59F-231C44DC7E34}" scale="51" fitToPage="1">
      <selection activeCell="D19" sqref="D19"/>
      <pageMargins left="0.70866141732283472" right="0.70866141732283472" top="0.74803149606299213" bottom="0.74803149606299213" header="0.31496062992125984" footer="0.31496062992125984"/>
      <pageSetup paperSize="9" scale="39" fitToHeight="2" orientation="landscape" verticalDpi="0" r:id="rId6"/>
    </customSheetView>
    <customSheetView guid="{0F22DF55-A5BA-47E9-8393-9C83F3558F7B}" scale="51" fitToPage="1">
      <selection activeCell="D19" sqref="D19"/>
      <pageMargins left="0.70866141732283472" right="0.70866141732283472" top="0.74803149606299213" bottom="0.74803149606299213" header="0.31496062992125984" footer="0.31496062992125984"/>
      <pageSetup paperSize="9" scale="39" fitToHeight="2" orientation="landscape" verticalDpi="0" r:id="rId7"/>
    </customSheetView>
    <customSheetView guid="{B0F5B057-653B-4F95-BADE-41F17396D177}" scale="51" fitToPage="1">
      <selection activeCell="D19" sqref="D19"/>
      <pageMargins left="0.70866141732283472" right="0.70866141732283472" top="0.74803149606299213" bottom="0.74803149606299213" header="0.31496062992125984" footer="0.31496062992125984"/>
      <pageSetup paperSize="9" scale="39" fitToHeight="2" orientation="landscape" verticalDpi="0" r:id="rId8"/>
    </customSheetView>
    <customSheetView guid="{E6F5D563-72F7-4B76-A0D3-D57D74D01F2C}" scale="51" fitToPage="1" topLeftCell="A40">
      <selection activeCell="D68" sqref="D68"/>
      <pageMargins left="0.70866141732283472" right="0.70866141732283472" top="0.74803149606299213" bottom="0.74803149606299213" header="0.31496062992125984" footer="0.31496062992125984"/>
      <pageSetup paperSize="9" scale="39" fitToHeight="2" orientation="landscape" verticalDpi="0" r:id="rId9"/>
    </customSheetView>
    <customSheetView guid="{D67D0B2C-3E73-4124-8533-50B50CCB7689}" scale="51" fitToPage="1">
      <selection activeCell="C15" sqref="C15:C16"/>
      <pageMargins left="0.70866141732283472" right="0.70866141732283472" top="0.74803149606299213" bottom="0.74803149606299213" header="0.31496062992125984" footer="0.31496062992125984"/>
      <pageSetup paperSize="9" scale="39" fitToHeight="2" orientation="landscape" verticalDpi="0" r:id="rId10"/>
    </customSheetView>
    <customSheetView guid="{C4F1229C-F644-49BB-B399-CB0E66F0A536}" scale="51" showPageBreaks="1" fitToPage="1">
      <selection activeCell="D70" sqref="D70"/>
      <pageMargins left="0.70866141732283472" right="0.70866141732283472" top="0.74803149606299213" bottom="0.74803149606299213" header="0.31496062992125984" footer="0.31496062992125984"/>
      <pageSetup paperSize="9" scale="41" fitToHeight="2" orientation="landscape" r:id="rId11"/>
      <headerFooter>
        <oddHeader>&amp;C&amp;P</oddHeader>
      </headerFooter>
    </customSheetView>
  </customSheetViews>
  <mergeCells count="6">
    <mergeCell ref="A1:D1"/>
    <mergeCell ref="A2:D2"/>
    <mergeCell ref="A6:D6"/>
    <mergeCell ref="A7:D7"/>
    <mergeCell ref="C15:C16"/>
    <mergeCell ref="D15:D16"/>
  </mergeCells>
  <pageMargins left="0.70866141732283472" right="0.70866141732283472" top="0.74803149606299213" bottom="0.74803149606299213" header="0.31496062992125984" footer="0.31496062992125984"/>
  <pageSetup paperSize="9" scale="39" fitToHeight="2" orientation="landscape" verticalDpi="0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2023</vt:lpstr>
      <vt:lpstr>2024</vt:lpstr>
      <vt:lpstr>2025</vt:lpstr>
      <vt:lpstr>'2023'!Заголовки_для_печати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Кожапенко Ольга Александровна</dc:creator>
  <cp:lastModifiedBy>Решетникова Ирина Александровна</cp:lastModifiedBy>
  <cp:lastPrinted>2023-09-14T04:35:57Z</cp:lastPrinted>
  <dcterms:created xsi:type="dcterms:W3CDTF">2012-06-07T09:58:45Z</dcterms:created>
  <dcterms:modified xsi:type="dcterms:W3CDTF">2023-09-14T05:28:16Z</dcterms:modified>
</cp:coreProperties>
</file>